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7365" activeTab="2"/>
  </bookViews>
  <sheets>
    <sheet name="MIAA FOI Inventory" sheetId="1" r:id="rId1"/>
    <sheet name="MIAA  FOI Registry" sheetId="3" r:id="rId2"/>
    <sheet name="MIAA FOI Summary" sheetId="5" r:id="rId3"/>
  </sheets>
  <definedNames>
    <definedName name="_xlnm.Print_Area" localSheetId="1">'MIAA  FOI Registry'!$A$1:$P$105</definedName>
  </definedNames>
  <calcPr calcId="124519"/>
</workbook>
</file>

<file path=xl/calcChain.xml><?xml version="1.0" encoding="utf-8"?>
<calcChain xmlns="http://schemas.openxmlformats.org/spreadsheetml/2006/main">
  <c r="H75" i="3"/>
  <c r="H89"/>
  <c r="Q27" i="5"/>
  <c r="R27" s="1"/>
  <c r="Q26"/>
  <c r="R26" s="1"/>
  <c r="H105" i="3"/>
  <c r="H93"/>
  <c r="H94"/>
  <c r="H95"/>
  <c r="H96"/>
  <c r="H97"/>
  <c r="H98"/>
  <c r="H99"/>
  <c r="H100"/>
  <c r="H101"/>
  <c r="H102"/>
  <c r="H103"/>
  <c r="H104"/>
  <c r="H33"/>
  <c r="H34"/>
  <c r="H68"/>
  <c r="H69"/>
  <c r="H70"/>
  <c r="H71"/>
  <c r="H72"/>
  <c r="H73"/>
  <c r="H77"/>
  <c r="H78"/>
  <c r="H79"/>
  <c r="H80"/>
  <c r="H81"/>
  <c r="H82"/>
  <c r="H83"/>
  <c r="H84"/>
  <c r="H85"/>
  <c r="H86"/>
  <c r="H87"/>
  <c r="H88"/>
  <c r="H90"/>
  <c r="H91"/>
  <c r="H92"/>
  <c r="R17" i="5"/>
  <c r="Q18"/>
  <c r="R18" s="1"/>
  <c r="R20"/>
  <c r="R21"/>
  <c r="R23"/>
  <c r="R19"/>
  <c r="R16"/>
  <c r="R15"/>
  <c r="R14"/>
  <c r="R13"/>
  <c r="R12"/>
  <c r="R10"/>
  <c r="R9"/>
  <c r="R8"/>
  <c r="R7"/>
  <c r="R6"/>
  <c r="R4"/>
  <c r="A40" i="3"/>
  <c r="A36"/>
  <c r="A32"/>
  <c r="A28"/>
  <c r="A25"/>
  <c r="A22"/>
  <c r="A18"/>
  <c r="Q24" i="5" l="1"/>
  <c r="R24" s="1"/>
  <c r="Q25"/>
  <c r="R25" s="1"/>
</calcChain>
</file>

<file path=xl/sharedStrings.xml><?xml version="1.0" encoding="utf-8"?>
<sst xmlns="http://schemas.openxmlformats.org/spreadsheetml/2006/main" count="1174" uniqueCount="366">
  <si>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</si>
  <si>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</si>
  <si>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</si>
  <si>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</si>
  <si>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</si>
  <si>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</si>
  <si>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</si>
  <si>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</si>
  <si>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</si>
  <si>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</si>
  <si>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</si>
  <si>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</si>
  <si>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</si>
  <si>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</si>
  <si>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</si>
  <si>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</si>
  <si>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</si>
  <si>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</si>
  <si>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</si>
  <si>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</si>
  <si>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</si>
  <si>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</si>
  <si>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</si>
  <si>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</si>
  <si>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</si>
  <si>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Certificate of Registration</t>
  </si>
  <si>
    <t>Every three (3) years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</si>
  <si>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</si>
  <si>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</si>
  <si>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</si>
  <si>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</si>
  <si>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</si>
  <si>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</si>
  <si>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</si>
  <si>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</si>
  <si>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</si>
  <si>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</si>
  <si>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</si>
  <si>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</si>
  <si>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</si>
  <si>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</si>
  <si>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</si>
  <si>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</si>
  <si>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</si>
  <si>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</si>
  <si>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</si>
  <si>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</si>
  <si>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</si>
  <si>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</si>
  <si>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</si>
  <si>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</si>
  <si>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</si>
  <si>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</si>
  <si>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</si>
  <si>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</si>
  <si>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</si>
  <si>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</si>
  <si>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</si>
  <si>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</si>
  <si>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</si>
  <si>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eFOI</t>
  </si>
  <si>
    <t>NO</t>
  </si>
  <si>
    <t>Closed</t>
  </si>
  <si>
    <t>FREE</t>
  </si>
  <si>
    <t>No</t>
  </si>
  <si>
    <t>Info not maintained</t>
  </si>
  <si>
    <t>Successful</t>
  </si>
  <si>
    <t>YES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</si>
  <si>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</si>
  <si>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</si>
  <si>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</si>
  <si>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</si>
  <si>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</si>
  <si>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</si>
  <si>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</si>
  <si>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</si>
  <si>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</si>
  <si>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</si>
  <si>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</si>
  <si>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</si>
  <si>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</si>
  <si>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</si>
  <si>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</si>
  <si>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</si>
  <si>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</si>
  <si>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</si>
  <si>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</si>
  <si>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</si>
  <si>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</si>
  <si>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</si>
  <si>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</si>
  <si>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</si>
  <si>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</si>
  <si>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</si>
  <si>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</si>
  <si>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</si>
  <si>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</si>
  <si>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</si>
  <si>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</si>
  <si>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</si>
  <si>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</si>
  <si>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</si>
  <si>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</si>
  <si>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</si>
  <si>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</si>
  <si>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</si>
  <si>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</si>
  <si>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</si>
  <si>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</si>
  <si>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MIAA</t>
  </si>
  <si>
    <t>MANILA INTERNATIONAL AIRPORT AUTHORITY</t>
  </si>
  <si>
    <t>MIAA Citizen's Charter</t>
  </si>
  <si>
    <t>It features the improvements in the internal structure of the MIAA that were engineered to streamline the agency's operations and enhance public service.</t>
  </si>
  <si>
    <t>MIAA-MISD</t>
  </si>
  <si>
    <t>As required by ARTA</t>
  </si>
  <si>
    <t>ISO 9001:2015 Certified</t>
  </si>
  <si>
    <t>#MIAA-752533262285</t>
  </si>
  <si>
    <t>Sandra Cam Incident Report</t>
  </si>
  <si>
    <t>No response from the requesting party</t>
  </si>
  <si>
    <t>N/A</t>
  </si>
  <si>
    <t>#MIAA-540090592231</t>
  </si>
  <si>
    <t>Number of Employees in NAIA and MIAA</t>
  </si>
  <si>
    <t>#MIAA-420625168188</t>
  </si>
  <si>
    <t>Passenger Statistics of NAIA from 2007 to 2012</t>
  </si>
  <si>
    <t>#MIAA-375383881602</t>
  </si>
  <si>
    <t>Passenger Traffic Statistics from 2007 to 2016</t>
  </si>
  <si>
    <t>#MIAA-263983340583</t>
  </si>
  <si>
    <t>Number of Delayed Flights</t>
  </si>
  <si>
    <t>#MIAA-394029788441</t>
  </si>
  <si>
    <t>Number of Employees in each NAIA terminal in 2017</t>
  </si>
  <si>
    <t>#MIAA-322136338879</t>
  </si>
  <si>
    <t>Air Traffic Flow Management Data (year 2017) of all Philippine Airports</t>
  </si>
  <si>
    <t>#MIAA-236790550047</t>
  </si>
  <si>
    <t>Passenger Traffic 1990 to present</t>
  </si>
  <si>
    <t>#MIAA-056617176288</t>
  </si>
  <si>
    <t>The historical data of individual flight information.</t>
  </si>
  <si>
    <t>#MIAA-575613909803</t>
  </si>
  <si>
    <t>IT Organizational Structure</t>
  </si>
  <si>
    <t>#MIAA-555467067613</t>
  </si>
  <si>
    <t>Number of passengers using the car parking service of NAIA</t>
  </si>
  <si>
    <t>#MIAA-838047583494</t>
  </si>
  <si>
    <t>Cost of delay</t>
  </si>
  <si>
    <t>#MIAA-363823611010</t>
  </si>
  <si>
    <t>List of Cities and Number of passengers arrived at NAIA coming from central luzon and northern luzon</t>
  </si>
  <si>
    <t>#MIAA-136242166848</t>
  </si>
  <si>
    <t>Environmental Impact Assessment (EIA) Report for NAIA</t>
  </si>
  <si>
    <t>#MIAA-559226218478</t>
  </si>
  <si>
    <t>Aviation Accident/Incident</t>
  </si>
  <si>
    <t>#MIAA-006232757004</t>
  </si>
  <si>
    <t>Financial Statements of Ninoy Aquino International Airport</t>
  </si>
  <si>
    <t>#MIAA-552268421847</t>
  </si>
  <si>
    <t>Market Share of Airline Companies in the Philippines</t>
  </si>
  <si>
    <t>#MIAA-915913232467</t>
  </si>
  <si>
    <t>Number of passengers going to and leaving Butuan City</t>
  </si>
  <si>
    <t>#MIAA-322676126745</t>
  </si>
  <si>
    <t>Historical Detailed Flight Information - MNL NAIA</t>
  </si>
  <si>
    <t>#MIAA-523895733448</t>
  </si>
  <si>
    <t>Data for Flight Delay Analysis</t>
  </si>
  <si>
    <t>#MIAA-997137821482</t>
  </si>
  <si>
    <t>Airport Planning and Design Requirements and Parameters</t>
  </si>
  <si>
    <t>#MIAA-317916893833</t>
  </si>
  <si>
    <t>NAIA Terminal 1 data gathering</t>
  </si>
  <si>
    <t>#MIAA-796967638685</t>
  </si>
  <si>
    <t>Pertinent Data for Thesis</t>
  </si>
  <si>
    <t>#MIAA-955054316605</t>
  </si>
  <si>
    <t>Number of accidents/incidents in Manila International Airport</t>
  </si>
  <si>
    <t>#MIAA-161273773559</t>
  </si>
  <si>
    <t>The Domestic and International Passenger Flow of NAIA 1 - 4</t>
  </si>
  <si>
    <t>#MIAA-179567433926</t>
  </si>
  <si>
    <t>NAIA Historical Flight Data</t>
  </si>
  <si>
    <t>#MIAA-082002426616</t>
  </si>
  <si>
    <t>NAIA Statistics</t>
  </si>
  <si>
    <t>#MIAA-046910411519</t>
  </si>
  <si>
    <t>Passengers Ratio</t>
  </si>
  <si>
    <t>Information is already available online.</t>
  </si>
  <si>
    <t>#MIAA-698810605336</t>
  </si>
  <si>
    <t>Guidelines and standards of NAIA</t>
  </si>
  <si>
    <t>Ongoing</t>
  </si>
  <si>
    <t>Awaiting response from the requesting party</t>
  </si>
  <si>
    <t>#MIAA-021013213780</t>
  </si>
  <si>
    <t>Requirements for Ground Handling Operation in the Philippines</t>
  </si>
  <si>
    <t>#MIAA-949927748118</t>
  </si>
  <si>
    <t>Passenger, Cargo, and Aircraft movement</t>
  </si>
  <si>
    <t>#MIAA-837455476363</t>
  </si>
  <si>
    <t>Concession agreement of NAIA consortium</t>
  </si>
  <si>
    <t>Info under exceptions</t>
  </si>
  <si>
    <t>Denied due to proprietary information contaibed therein.</t>
  </si>
  <si>
    <t>#MIAA-517594905626</t>
  </si>
  <si>
    <t>MIAA Airport Master Plan</t>
  </si>
  <si>
    <t>#MIAA-523500170750</t>
  </si>
  <si>
    <t>Statistics on arrived foreign nationals to Philippines for the month of March and April 2020</t>
  </si>
  <si>
    <t>Information requested is under Bureau of Immigration.</t>
  </si>
  <si>
    <t>#MIAA-846390855810</t>
  </si>
  <si>
    <t>Updates on renovation of NAIA Terminal 2</t>
  </si>
  <si>
    <t>Answered/Replied thorugh the use of office email not via portal</t>
  </si>
  <si>
    <t>#MIAA-917749782442</t>
  </si>
  <si>
    <t>Clarification on the memorandum letter related to NAIA Consortium's proposal</t>
  </si>
  <si>
    <t>#MIAA-700447642674</t>
  </si>
  <si>
    <t>Annual Passenger &amp; Cargo Volume of MIA/NAIA for 2019</t>
  </si>
  <si>
    <t>#MIAA-878887628087</t>
  </si>
  <si>
    <t>ECQ</t>
  </si>
  <si>
    <t>#MIAA-159352453975</t>
  </si>
  <si>
    <t>PROTOCOLS FOR THE ARRIVALS IN NAIA 1, MANILA FROM LONDON, UK</t>
  </si>
  <si>
    <t>#MIAA-466722238024</t>
  </si>
  <si>
    <t>Bid Evaluation report for the project</t>
  </si>
  <si>
    <t>#MIAA-067852379996</t>
  </si>
  <si>
    <t>Bid Evaluation report for the project Rehabilitation/Extension of MIAA Buildings</t>
  </si>
  <si>
    <t>#MIAA-809119277526</t>
  </si>
  <si>
    <t>2019 Aircraft, Passengers and Cargo Movement</t>
  </si>
  <si>
    <t>#MIAA-792169862684</t>
  </si>
  <si>
    <t>Copy of lowest Calculated Bid, Rehabilitation /Extension of MIAA Buildings</t>
  </si>
  <si>
    <t>2021-Q1</t>
  </si>
  <si>
    <t>#MIAA-971680123182</t>
  </si>
  <si>
    <t>Standard</t>
  </si>
  <si>
    <t>Motor Vehicle Speed Limit at NAIA</t>
  </si>
  <si>
    <t>#MIAA-901998538441</t>
  </si>
  <si>
    <t>(1) System and Operational Challenges/Issues at NAIA and (2) IATA's performance evaluation of NAIA</t>
  </si>
  <si>
    <t>#MIAA-445365387028</t>
  </si>
  <si>
    <t>Monthly Number of Passengers in Manila International Airport Authority</t>
  </si>
  <si>
    <t>#MIAA-986188963620</t>
  </si>
  <si>
    <t>Proof of entry in the Philippines to use in US Embassy Manila</t>
  </si>
  <si>
    <t>2021-Q2</t>
  </si>
  <si>
    <t>Fees for Domestic and international operations</t>
  </si>
  <si>
    <t>#MIAA-028272583516</t>
  </si>
  <si>
    <t>Level of Service of Roads around NAIA 1and 2 Terminals</t>
  </si>
  <si>
    <t>#MIAA-705690311029</t>
  </si>
  <si>
    <t>NTC IMEI: 867310045432411</t>
  </si>
  <si>
    <t>Query is under National Telecommunication Commission</t>
  </si>
  <si>
    <t>2021-Q3</t>
  </si>
  <si>
    <t>#MIAA-163827817220</t>
  </si>
  <si>
    <t>NTC IMEI : 867967057256531</t>
  </si>
  <si>
    <t>2021-Q4</t>
  </si>
  <si>
    <t>#MIAA-098717407590</t>
  </si>
  <si>
    <t>Profile of Ninoy Aquino International Airport Passengers</t>
  </si>
  <si>
    <t>#MIAA-186592959512</t>
  </si>
  <si>
    <t>Airport Statistics</t>
  </si>
  <si>
    <t>#MIAA-399160134544</t>
  </si>
  <si>
    <t>Daily Airport Trips and Passengers in NAIA</t>
  </si>
  <si>
    <t>#MIAA-993695239397</t>
  </si>
  <si>
    <t>Yearly Rates of Retail Concessions and Yearly Revenue from Retail Concessions of NAIA</t>
  </si>
  <si>
    <t>#MIAA-248716764366</t>
  </si>
  <si>
    <t>Yearly Revenue from NAIA's Concessions/Stores &amp; Passenger Traffic from 2019-2021</t>
  </si>
  <si>
    <t>#MIAA-807600320599</t>
  </si>
  <si>
    <t>SocioEconomic Impact Analysis of Ninoy Aquino International Airport Terminal 3</t>
  </si>
  <si>
    <t>#MIAA-767372601063</t>
  </si>
  <si>
    <t>NAIA 3 Information</t>
  </si>
  <si>
    <t>#MIAA-667061518118</t>
  </si>
  <si>
    <t>Operationalization of NAIA Terminal 3</t>
  </si>
  <si>
    <t>#MIAA-555661169883</t>
  </si>
  <si>
    <t>NAIA 3 Revenue</t>
  </si>
  <si>
    <t>#MIAA-556075924998</t>
  </si>
  <si>
    <t>Passenger Arrival from UAE - Raquel Ingalla Meroy</t>
  </si>
  <si>
    <t>#MIAA-394483187535</t>
  </si>
  <si>
    <t>Monthly movement of passengers for the months of July 2021- September 2021</t>
  </si>
  <si>
    <t>#MIAA-465396889002</t>
  </si>
  <si>
    <t>Statistics on the number of excluded foreigners in Terminal 1 and 3 coming from Southeast Asia</t>
  </si>
  <si>
    <t>Department of Transporation</t>
  </si>
  <si>
    <t>GOCC</t>
  </si>
  <si>
    <t>Wrong Agency</t>
  </si>
  <si>
    <t>Denied due to duplicate/same request with reuest #MIAA-767372601063</t>
  </si>
  <si>
    <r>
      <rPr>
        <b/>
        <i/>
        <sz val="11"/>
        <rFont val="Arial"/>
        <family val="2"/>
      </rPr>
      <t>total number of processing days</t>
    </r>
    <r>
      <rPr>
        <i/>
        <sz val="11"/>
        <rFont val="Arial"/>
        <family val="2"/>
      </rPr>
      <t xml:space="preserve"> over the </t>
    </r>
    <r>
      <rPr>
        <b/>
        <i/>
        <sz val="11"/>
        <rFont val="Arial"/>
        <family val="2"/>
      </rPr>
      <t>total number of processed requests</t>
    </r>
    <r>
      <rPr>
        <i/>
        <sz val="11"/>
        <rFont val="Arial"/>
        <family val="2"/>
      </rPr>
      <t xml:space="preserve"> for the period of coverage (do not include ongoing requests)</t>
    </r>
  </si>
  <si>
    <t>https://www.miaa.gov.ph/images/stories/TransparencySeal2019/I/MIAA-Citizens-Charter-2021-2nd-ed.pdf</t>
  </si>
  <si>
    <t>https://www.miaa.gov.ph/images/stories/TransparencySeal2019/VI/MIAA-QMS-ISO-9001-2015-3.pdf</t>
  </si>
  <si>
    <r>
      <t xml:space="preserve">Whether the information is either of the following:
- </t>
    </r>
    <r>
      <rPr>
        <b/>
        <sz val="11"/>
        <color rgb="FF000000"/>
        <rFont val="Arial"/>
        <family val="2"/>
      </rPr>
      <t>public</t>
    </r>
    <r>
      <rPr>
        <sz val="11"/>
        <color rgb="FF000000"/>
        <rFont val="Arial"/>
        <family val="2"/>
      </rPr>
      <t xml:space="preserve">: info can be disclosed for public consumption regardless of identity
- </t>
    </r>
    <r>
      <rPr>
        <b/>
        <sz val="11"/>
        <color rgb="FF000000"/>
        <rFont val="Arial"/>
        <family val="2"/>
      </rPr>
      <t>exception</t>
    </r>
    <r>
      <rPr>
        <sz val="11"/>
        <color rgb="FF000000"/>
        <rFont val="Arial"/>
        <family val="2"/>
      </rPr>
      <t xml:space="preserve">: info is under the Exceptions List
- </t>
    </r>
    <r>
      <rPr>
        <b/>
        <sz val="11"/>
        <color rgb="FF000000"/>
        <rFont val="Arial"/>
        <family val="2"/>
      </rPr>
      <t>internal</t>
    </r>
    <r>
      <rPr>
        <sz val="11"/>
        <color rgb="FF000000"/>
        <rFont val="Arial"/>
        <family val="2"/>
      </rPr>
      <t xml:space="preserve">: info only for agency consumption
- </t>
    </r>
    <r>
      <rPr>
        <b/>
        <sz val="11"/>
        <color rgb="FF000000"/>
        <rFont val="Arial"/>
        <family val="2"/>
      </rPr>
      <t>with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fee</t>
    </r>
    <r>
      <rPr>
        <sz val="11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1"/>
        <color rgb="FF000000"/>
        <rFont val="Arial"/>
        <family val="2"/>
      </rPr>
      <t>limited</t>
    </r>
    <r>
      <rPr>
        <sz val="11"/>
        <color rgb="FF000000"/>
        <rFont val="Arial"/>
        <family val="2"/>
      </rPr>
      <t>: info, upon verification of the requesting party's identity, can only be disclosed to specific person/s and/or entity/ies</t>
    </r>
  </si>
  <si>
    <t>2022-Q1</t>
  </si>
  <si>
    <t>SUCCESSFUL</t>
  </si>
  <si>
    <t>DENIED</t>
  </si>
  <si>
    <t>AWAITING CLARIFICATION</t>
  </si>
  <si>
    <t>#MIAA-312234058293</t>
  </si>
  <si>
    <t>Report of Job Leveling Conducted by the Towers Watson Philippines, Inc.</t>
  </si>
  <si>
    <t>#MIAA-736074639046</t>
  </si>
  <si>
    <t>Daily Passenger Flow in NAIA Terminal 2</t>
  </si>
  <si>
    <t>#MIAA-079388401357</t>
  </si>
  <si>
    <t>NAIA Terminal 3 Landside Map</t>
  </si>
  <si>
    <t>#MIAA-933502431136</t>
  </si>
  <si>
    <t>#MIAA-149208627749</t>
  </si>
  <si>
    <t>NAIA Terminal 3 Landside Directory</t>
  </si>
  <si>
    <t>#MIAA-974248777279</t>
  </si>
  <si>
    <t>Terminal 3 Passenger Movement</t>
  </si>
  <si>
    <t>#MIAA-384225145821</t>
  </si>
  <si>
    <t>MIA Terminal 3 map</t>
  </si>
  <si>
    <t>#MIAA-600436805922</t>
  </si>
  <si>
    <t>Passenger Terminal 3 Map</t>
  </si>
  <si>
    <t>#MIAA-307534619608</t>
  </si>
  <si>
    <t>Request for ISO Certification</t>
  </si>
  <si>
    <t>#MIAA-496493365316</t>
  </si>
  <si>
    <t>MIA Terminal 3</t>
  </si>
  <si>
    <t>#MIAA-403799771432</t>
  </si>
  <si>
    <t>Information about local and foreign passengers in Ninoy Aquino International Airport</t>
  </si>
  <si>
    <t>#MIAA-684873844872</t>
  </si>
  <si>
    <t>Monthly energy consumption of NAIA</t>
  </si>
  <si>
    <t>#MIAA-416591512184</t>
  </si>
  <si>
    <t>List of Arrivals from 22 April 2022 to 24 April 2022</t>
  </si>
  <si>
    <t>#MIAA-796862442369</t>
  </si>
  <si>
    <t>Number of Daily Passengers in NAIA Terminal 3</t>
  </si>
  <si>
    <t>#MIAA-839034125426</t>
  </si>
  <si>
    <t>Help find a Missing Person</t>
  </si>
  <si>
    <t>#MIAA-181158271678</t>
  </si>
  <si>
    <t>Latest Arrival Card Sample</t>
  </si>
  <si>
    <t>REFERRED</t>
  </si>
  <si>
    <t>#MIAA-894947716864</t>
  </si>
  <si>
    <t>LUCAS SHAW/ GCASH NORLITO D. 0927 069 8037</t>
  </si>
  <si>
    <t>#MIAA-231140168277</t>
  </si>
  <si>
    <t>List of General Aviation Concessionaires, area, and monthly rental rate</t>
  </si>
  <si>
    <t>#MIAA-402645225394</t>
  </si>
  <si>
    <t>Administrative Order</t>
  </si>
  <si>
    <t>#MIAA-539907641456</t>
  </si>
  <si>
    <t>Hourly passenger data in Manila International Airpot</t>
  </si>
  <si>
    <t>#MIAA-110506747328</t>
  </si>
  <si>
    <t>List of Former GMs</t>
  </si>
  <si>
    <t>#MIAA-813131138443</t>
  </si>
  <si>
    <t>Entry/Depatures dates to and from Philippines</t>
  </si>
  <si>
    <t>#MIAA-586446617293</t>
  </si>
  <si>
    <t>Yearly Rates of General Aviation Concessions from 2017 to 2022</t>
  </si>
  <si>
    <t>#MIAA-916547829205</t>
  </si>
  <si>
    <t>Numbers of traffic enforcers needed for year the 2021-2022</t>
  </si>
  <si>
    <t>#MIAA-591703258999</t>
  </si>
  <si>
    <t>Operational and Strategical Data for Ninoy Aquino International Airport</t>
  </si>
  <si>
    <t>#MIAA-649337133047</t>
  </si>
  <si>
    <t>VAXCERT NO VACCINATION RECORD FOUND</t>
  </si>
  <si>
    <t>2022-Q2</t>
  </si>
  <si>
    <t>2022-Q3</t>
  </si>
  <si>
    <t>Denied due to Security Reasons</t>
  </si>
  <si>
    <t>Duplicate Request.</t>
  </si>
  <si>
    <t>2022-Q4</t>
  </si>
  <si>
    <r>
      <t xml:space="preserve">if request was lodged through </t>
    </r>
    <r>
      <rPr>
        <b/>
        <i/>
        <sz val="10"/>
        <color theme="1" tint="4.9989318521683403E-2"/>
        <rFont val="Arial"/>
        <family val="2"/>
      </rPr>
      <t>eFOI</t>
    </r>
    <r>
      <rPr>
        <i/>
        <sz val="10"/>
        <color theme="1" tint="4.9989318521683403E-2"/>
        <rFont val="Arial"/>
        <family val="2"/>
      </rPr>
      <t xml:space="preserve"> or </t>
    </r>
    <r>
      <rPr>
        <b/>
        <i/>
        <sz val="10"/>
        <color theme="1" tint="4.9989318521683403E-2"/>
        <rFont val="Arial"/>
        <family val="2"/>
      </rPr>
      <t>standard</t>
    </r>
    <r>
      <rPr>
        <i/>
        <sz val="10"/>
        <color theme="1" tint="4.9989318521683403E-2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</si>
  <si>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i/>
        <sz val="10"/>
        <color theme="1" tint="4.9989318521683403E-2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</si>
  <si>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i/>
        <sz val="10"/>
        <color theme="1" tint="4.9989318521683403E-2"/>
        <rFont val="Arial"/>
        <family val="2"/>
      </rPr>
      <t xml:space="preserve">(YES </t>
    </r>
    <r>
      <rPr>
        <i/>
        <sz val="10"/>
        <color theme="1" tint="4.9989318521683403E-2"/>
        <rFont val="Arial"/>
        <family val="2"/>
      </rPr>
      <t xml:space="preserve">or </t>
    </r>
    <r>
      <rPr>
        <b/>
        <i/>
        <sz val="10"/>
        <color theme="1" tint="4.9989318521683403E-2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</si>
  <si>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i/>
        <sz val="10"/>
        <color theme="1" tint="4.9989318521683403E-2"/>
        <rFont val="Arial"/>
        <family val="2"/>
      </rPr>
      <t>ONGOING</t>
    </r>
  </si>
  <si>
    <r>
      <t xml:space="preserve">number of working days in facilitating the request; if finished within the same day, indicate </t>
    </r>
    <r>
      <rPr>
        <b/>
        <i/>
        <sz val="10"/>
        <color theme="1" tint="4.9989318521683403E-2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</si>
  <si>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i/>
        <sz val="10"/>
        <color theme="1" tint="4.9989318521683403E-2"/>
        <rFont val="Arial"/>
        <family val="2"/>
      </rPr>
      <t>FREE</t>
    </r>
  </si>
  <si>
    <r>
      <t>If the requesting party or any other citizen filed an appeal for the specific request (</t>
    </r>
    <r>
      <rPr>
        <b/>
        <i/>
        <sz val="10"/>
        <color theme="1" tint="4.9989318521683403E-2"/>
        <rFont val="Arial"/>
        <family val="2"/>
      </rPr>
      <t xml:space="preserve">YES </t>
    </r>
    <r>
      <rPr>
        <i/>
        <sz val="10"/>
        <color theme="1" tint="4.9989318521683403E-2"/>
        <rFont val="Arial"/>
        <family val="2"/>
      </rPr>
      <t xml:space="preserve">or </t>
    </r>
    <r>
      <rPr>
        <b/>
        <i/>
        <sz val="10"/>
        <color theme="1" tint="4.9989318521683403E-2"/>
        <rFont val="Arial"/>
        <family val="2"/>
      </rPr>
      <t>NO)</t>
    </r>
  </si>
  <si>
    <t>Feedback Score</t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</si>
  <si>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</si>
  <si>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</si>
  <si>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</si>
  <si>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</si>
  <si>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#MIAA-783259854751</t>
  </si>
  <si>
    <t>Land and Commercial Lease Rates</t>
  </si>
  <si>
    <t>#MIAA-499461938807</t>
  </si>
  <si>
    <t>Unjust offloading of my brother in law at NAIA</t>
  </si>
  <si>
    <t>#MIAA-731672174584</t>
  </si>
  <si>
    <t>Operational Statistics of Manila International Airport in 1965-1986</t>
  </si>
  <si>
    <t>#MIAA-092556662674</t>
  </si>
  <si>
    <t>Pre-pandemic sales and foot traffic of Katha Kape Store</t>
  </si>
  <si>
    <t>#MIAA-419497631647</t>
  </si>
  <si>
    <t>Total Aircraft movement at NAIA</t>
  </si>
  <si>
    <t>#MIAA-698785326025</t>
  </si>
  <si>
    <t>Hourly capacity of of NAIA and peak number of scheduled flights per hour for the year 2022</t>
  </si>
  <si>
    <t>PARTIALLY SUCCESSFUL</t>
  </si>
  <si>
    <t>#MIAA-008699635101</t>
  </si>
  <si>
    <t>tanim bala</t>
  </si>
  <si>
    <t>#MIAA-921995000522</t>
  </si>
  <si>
    <t>Administrative Order - GOVERNMENT RATES</t>
  </si>
  <si>
    <t>#MIAA-796932421054</t>
  </si>
  <si>
    <t>Architectural and Structural Drawings of NAIA Terminal 1-4</t>
  </si>
  <si>
    <t>#MIAA-640268930409</t>
  </si>
  <si>
    <t>LEASE RATES</t>
  </si>
  <si>
    <t>#MIAA-155254104700</t>
  </si>
  <si>
    <t>Daily Passenger Flow in NAIA and Organizational Chart of Whole NAIA</t>
  </si>
  <si>
    <t>#MIAA-170447310743</t>
  </si>
  <si>
    <t>List of requirements for new airlines (foreign, domestic and in the general aviation)</t>
  </si>
  <si>
    <t>2023-Q1</t>
  </si>
  <si>
    <t>INFO UNDER EXVEPTIONS</t>
  </si>
  <si>
    <t>Average Feedback Score</t>
  </si>
  <si>
    <r>
      <rPr>
        <i/>
        <sz val="10"/>
        <rFont val="Arial"/>
        <family val="2"/>
      </rPr>
      <t xml:space="preserve">Average score given by the requesting party through the feedback survey </t>
    </r>
    <r>
      <rPr>
        <b/>
        <i/>
        <sz val="10"/>
        <rFont val="Arial"/>
        <family val="2"/>
      </rPr>
      <t>(sum of the total score then divided by number of questions applicable)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</si>
</sst>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yyyy&quot;-&quot;mm&quot;-&quot;dd"/>
    <numFmt numFmtId="165" formatCode="yyyy\-mm\-dd"/>
  </numFmts>
  <fonts count="23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i/>
      <sz val="10"/>
      <color theme="1" tint="4.9989318521683403E-2"/>
      <name val="Arial"/>
      <family val="2"/>
    </font>
    <font>
      <b/>
      <i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D1DC"/>
        <bgColor rgb="FFEAD1DC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theme="3" tint="-0.249977111117893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2" fillId="0" borderId="0"/>
  </cellStyleXfs>
  <cellXfs count="1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11" borderId="4" xfId="0" applyFont="1" applyFill="1" applyBorder="1" applyAlignment="1"/>
    <xf numFmtId="0" fontId="0" fillId="11" borderId="0" xfId="0" applyFont="1" applyFill="1" applyBorder="1" applyAlignment="1"/>
    <xf numFmtId="0" fontId="0" fillId="11" borderId="5" xfId="0" applyFont="1" applyFill="1" applyBorder="1" applyAlignment="1"/>
    <xf numFmtId="0" fontId="0" fillId="12" borderId="4" xfId="0" applyFont="1" applyFill="1" applyBorder="1" applyAlignment="1"/>
    <xf numFmtId="0" fontId="0" fillId="12" borderId="0" xfId="0" applyFont="1" applyFill="1" applyBorder="1" applyAlignment="1"/>
    <xf numFmtId="0" fontId="0" fillId="12" borderId="5" xfId="0" applyFont="1" applyFill="1" applyBorder="1" applyAlignment="1"/>
    <xf numFmtId="0" fontId="0" fillId="13" borderId="6" xfId="0" applyFont="1" applyFill="1" applyBorder="1" applyAlignment="1"/>
    <xf numFmtId="0" fontId="0" fillId="13" borderId="4" xfId="0" applyFont="1" applyFill="1" applyBorder="1" applyAlignment="1"/>
    <xf numFmtId="0" fontId="0" fillId="13" borderId="0" xfId="0" applyFont="1" applyFill="1" applyBorder="1" applyAlignment="1"/>
    <xf numFmtId="0" fontId="0" fillId="13" borderId="5" xfId="0" applyFont="1" applyFill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5" fillId="4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5" fillId="6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6" fillId="16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6" fillId="15" borderId="0" xfId="0" applyFont="1" applyFill="1" applyAlignment="1"/>
    <xf numFmtId="0" fontId="6" fillId="14" borderId="0" xfId="0" applyFont="1" applyFill="1" applyAlignment="1"/>
    <xf numFmtId="0" fontId="6" fillId="1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9" fillId="10" borderId="0" xfId="0" applyFont="1" applyFill="1" applyAlignment="1"/>
    <xf numFmtId="0" fontId="9" fillId="9" borderId="0" xfId="0" applyFont="1" applyFill="1" applyAlignment="1"/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/>
    <xf numFmtId="1" fontId="9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0" fontId="15" fillId="0" borderId="14" xfId="2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wrapText="1"/>
    </xf>
    <xf numFmtId="165" fontId="15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165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vertical="center" wrapText="1"/>
    </xf>
    <xf numFmtId="164" fontId="13" fillId="3" borderId="14" xfId="0" applyNumberFormat="1" applyFont="1" applyFill="1" applyBorder="1" applyAlignment="1">
      <alignment vertical="center" wrapText="1"/>
    </xf>
    <xf numFmtId="3" fontId="13" fillId="3" borderId="14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8" fillId="17" borderId="0" xfId="0" applyFont="1" applyFill="1" applyAlignment="1">
      <alignment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0" borderId="2" xfId="1" applyBorder="1" applyAlignment="1" applyProtection="1">
      <alignment horizontal="center" vertical="center" wrapText="1"/>
    </xf>
    <xf numFmtId="0" fontId="19" fillId="3" borderId="0" xfId="3" applyFont="1" applyFill="1" applyAlignment="1">
      <alignment horizontal="center" vertical="top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7" fillId="17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0" fillId="7" borderId="0" xfId="3" applyFont="1" applyFill="1" applyAlignment="1">
      <alignment horizontal="center" vertical="center" wrapText="1"/>
    </xf>
    <xf numFmtId="0" fontId="22" fillId="0" borderId="0" xfId="3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1" xfId="0" applyFont="1" applyBorder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5" fillId="4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wrapText="1"/>
    </xf>
    <xf numFmtId="0" fontId="20" fillId="6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1">
    <dxf>
      <font>
        <color auto="1"/>
      </font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ABCF7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aa.gov.ph/images/stories/TransparencySeal2019/I/MIAA-Citizens-Charter-2021-2nd-ed.pdf" TargetMode="External"/><Relationship Id="rId1" Type="http://schemas.openxmlformats.org/officeDocument/2006/relationships/hyperlink" Target="https://www.miaa.gov.ph/images/stories/TransparencySeal2019/VI/MIAA-QMS-ISO-9001-2015-3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oi.gov.ph/requests/aglzfmVmb2ktcGhyHgsSB0NvbnRlbnQiEU1JQUEtMzEyMjM0MDU4MjkzDA" TargetMode="External"/><Relationship Id="rId18" Type="http://schemas.openxmlformats.org/officeDocument/2006/relationships/hyperlink" Target="https://www.foi.gov.ph/requests/aglzfmVmb2ktcGhyHgsSB0NvbnRlbnQiEU1JQUEtOTc0MjQ4Nzc3Mjc5DA" TargetMode="External"/><Relationship Id="rId26" Type="http://schemas.openxmlformats.org/officeDocument/2006/relationships/hyperlink" Target="https://www.foi.gov.ph/requests/aglzfmVmb2ktcGhyHgsSB0NvbnRlbnQiEU1JQUEtNzk2ODYyNDQyMzY5DA" TargetMode="External"/><Relationship Id="rId39" Type="http://schemas.openxmlformats.org/officeDocument/2006/relationships/hyperlink" Target="https://www.foi.gov.ph/requests/aglzfmVmb2ktcGhyHgsSB0NvbnRlbnQiEU1JQUEtMDkyNTU2NjYyNjc0DA" TargetMode="External"/><Relationship Id="rId3" Type="http://schemas.openxmlformats.org/officeDocument/2006/relationships/hyperlink" Target="https://www.foi.gov.ph/requests/aglzfmVmb2ktcGhyHgsSB0NvbnRlbnQiEU1JQUEtMzk5MTYwMTM0NTQ0DA" TargetMode="External"/><Relationship Id="rId21" Type="http://schemas.openxmlformats.org/officeDocument/2006/relationships/hyperlink" Target="https://www.foi.gov.ph/requests/aglzfmVmb2ktcGhyHgsSB0NvbnRlbnQiEU1JQUEtMzA3NTM0NjE5NjA4DA" TargetMode="External"/><Relationship Id="rId34" Type="http://schemas.openxmlformats.org/officeDocument/2006/relationships/hyperlink" Target="https://www.foi.gov.ph/requests/aglzfmVmb2ktcGhyHgsSB0NvbnRlbnQiEU1JQUEtODEzMTMxMTM4NDQzDA" TargetMode="External"/><Relationship Id="rId42" Type="http://schemas.openxmlformats.org/officeDocument/2006/relationships/hyperlink" Target="https://www.foi.gov.ph/requests/aglzfmVmb2ktcGhyHgsSB0NvbnRlbnQiEU1JQUEtMDA4Njk5NjM1MTAxDA" TargetMode="External"/><Relationship Id="rId47" Type="http://schemas.openxmlformats.org/officeDocument/2006/relationships/hyperlink" Target="https://www.foi.gov.ph/requests/aglzfmVmb2ktcGhyHgsSB0NvbnRlbnQiEU1JQUEtMTcwNDQ3MzEwNzQzDA" TargetMode="External"/><Relationship Id="rId7" Type="http://schemas.openxmlformats.org/officeDocument/2006/relationships/hyperlink" Target="https://www.foi.gov.ph/requests/aglzfmVmb2ktcGhyHgsSB0NvbnRlbnQiEU1JQUEtNjY3MDYxNTE4MTE4DA" TargetMode="External"/><Relationship Id="rId12" Type="http://schemas.openxmlformats.org/officeDocument/2006/relationships/hyperlink" Target="https://www.foi.gov.ph/requests/aglzfmVmb2ktcGhyHgsSB0NvbnRlbnQiEU1JQUEtNDY1Mzk2ODg5MDAyDA" TargetMode="External"/><Relationship Id="rId17" Type="http://schemas.openxmlformats.org/officeDocument/2006/relationships/hyperlink" Target="https://www.foi.gov.ph/requests/aglzfmVmb2ktcGhyHgsSB0NvbnRlbnQiEU1JQUEtMTQ5MjA4NjI3NzQ5DA" TargetMode="External"/><Relationship Id="rId25" Type="http://schemas.openxmlformats.org/officeDocument/2006/relationships/hyperlink" Target="https://www.foi.gov.ph/requests/aglzfmVmb2ktcGhyHgsSB0NvbnRlbnQiEU1JQUEtNDE2NTkxNTEyMTg0DA" TargetMode="External"/><Relationship Id="rId33" Type="http://schemas.openxmlformats.org/officeDocument/2006/relationships/hyperlink" Target="https://www.foi.gov.ph/requests/aglzfmVmb2ktcGhyHgsSB0NvbnRlbnQiEU1JQUEtMTEwNTA2NzQ3MzI4DA" TargetMode="External"/><Relationship Id="rId38" Type="http://schemas.openxmlformats.org/officeDocument/2006/relationships/hyperlink" Target="https://www.foi.gov.ph/requests/aglzfmVmb2ktcGhyHgsSB0NvbnRlbnQiEU1JQUEtNzMxNjcyMTc0NTg0DA" TargetMode="External"/><Relationship Id="rId46" Type="http://schemas.openxmlformats.org/officeDocument/2006/relationships/hyperlink" Target="https://www.foi.gov.ph/requests/aglzfmVmb2ktcGhyHgsSB0NvbnRlbnQiEU1JQUEtMTU1MjU0MTA0NzAwDA" TargetMode="External"/><Relationship Id="rId2" Type="http://schemas.openxmlformats.org/officeDocument/2006/relationships/hyperlink" Target="https://www.foi.gov.ph/requests/aglzfmVmb2ktcGhyHgsSB0NvbnRlbnQiEU1JQUEtMTg2NTkyOTU5NTEyDA" TargetMode="External"/><Relationship Id="rId16" Type="http://schemas.openxmlformats.org/officeDocument/2006/relationships/hyperlink" Target="https://www.foi.gov.ph/requests/aglzfmVmb2ktcGhyHgsSB0NvbnRlbnQiEU1JQUEtOTMzNTAyNDMxMTM2DA" TargetMode="External"/><Relationship Id="rId20" Type="http://schemas.openxmlformats.org/officeDocument/2006/relationships/hyperlink" Target="https://www.foi.gov.ph/requests/aglzfmVmb2ktcGhyHgsSB0NvbnRlbnQiEU1JQUEtNjAwNDM2ODA1OTIyDA" TargetMode="External"/><Relationship Id="rId29" Type="http://schemas.openxmlformats.org/officeDocument/2006/relationships/hyperlink" Target="https://www.foi.gov.ph/requests/aglzfmVmb2ktcGhyHgsSB0NvbnRlbnQiEU1JQUEtODk0OTQ3NzE2ODY0DA" TargetMode="External"/><Relationship Id="rId41" Type="http://schemas.openxmlformats.org/officeDocument/2006/relationships/hyperlink" Target="https://www.foi.gov.ph/requests/aglzfmVmb2ktcGhyHgsSB0NvbnRlbnQiEU1JQUEtNjk4Nzg1MzI2MDI1DA" TargetMode="External"/><Relationship Id="rId1" Type="http://schemas.openxmlformats.org/officeDocument/2006/relationships/hyperlink" Target="https://www.foi.gov.ph/requests/aglzfmVmb2ktcGhyHgsSB0NvbnRlbnQiEU1JQUEtMDk4NzE3NDA3NTkwDA" TargetMode="External"/><Relationship Id="rId6" Type="http://schemas.openxmlformats.org/officeDocument/2006/relationships/hyperlink" Target="https://www.foi.gov.ph/requests/aglzfmVmb2ktcGhyHgsSB0NvbnRlbnQiEU1JQUEtODA3NjAwMzIwNTk5DA" TargetMode="External"/><Relationship Id="rId11" Type="http://schemas.openxmlformats.org/officeDocument/2006/relationships/hyperlink" Target="https://www.foi.gov.ph/requests/aglzfmVmb2ktcGhyHgsSB0NvbnRlbnQiEU1JQUEtMzk0NDgzMTg3NTM1DA" TargetMode="External"/><Relationship Id="rId24" Type="http://schemas.openxmlformats.org/officeDocument/2006/relationships/hyperlink" Target="https://www.foi.gov.ph/requests/aglzfmVmb2ktcGhyHgsSB0NvbnRlbnQiEU1JQUEtNjg0ODczODQ0ODcyDA" TargetMode="External"/><Relationship Id="rId32" Type="http://schemas.openxmlformats.org/officeDocument/2006/relationships/hyperlink" Target="https://www.foi.gov.ph/requests/aglzfmVmb2ktcGhyHgsSB0NvbnRlbnQiEU1JQUEtNTM5OTA3NjQxNDU2DA" TargetMode="External"/><Relationship Id="rId37" Type="http://schemas.openxmlformats.org/officeDocument/2006/relationships/hyperlink" Target="https://www.foi.gov.ph/requests/aglzfmVmb2ktcGhyHgsSB0NvbnRlbnQiEU1JQUEtNDk5NDYxOTM4ODA3DA" TargetMode="External"/><Relationship Id="rId40" Type="http://schemas.openxmlformats.org/officeDocument/2006/relationships/hyperlink" Target="https://www.foi.gov.ph/requests/aglzfmVmb2ktcGhyHgsSB0NvbnRlbnQiEU1JQUEtNDE5NDk3NjMxNjQ3DA" TargetMode="External"/><Relationship Id="rId45" Type="http://schemas.openxmlformats.org/officeDocument/2006/relationships/hyperlink" Target="https://www.foi.gov.ph/requests/aglzfmVmb2ktcGhyHgsSB0NvbnRlbnQiEU1JQUEtNjQwMjY4OTMwNDA5DA" TargetMode="External"/><Relationship Id="rId5" Type="http://schemas.openxmlformats.org/officeDocument/2006/relationships/hyperlink" Target="https://www.foi.gov.ph/requests/aglzfmVmb2ktcGhyHgsSB0NvbnRlbnQiEU1JQUEtOTkzNjk1MjM5Mzk3DA" TargetMode="External"/><Relationship Id="rId15" Type="http://schemas.openxmlformats.org/officeDocument/2006/relationships/hyperlink" Target="https://www.foi.gov.ph/requests/aglzfmVmb2ktcGhyHgsSB0NvbnRlbnQiEU1JQUEtMDc5Mzg4NDAxMzU3DA" TargetMode="External"/><Relationship Id="rId23" Type="http://schemas.openxmlformats.org/officeDocument/2006/relationships/hyperlink" Target="https://www.foi.gov.ph/requests/aglzfmVmb2ktcGhyHgsSB0NvbnRlbnQiEU1JQUEtNDAzNzk5NzcxNDMyDA" TargetMode="External"/><Relationship Id="rId28" Type="http://schemas.openxmlformats.org/officeDocument/2006/relationships/hyperlink" Target="https://www.foi.gov.ph/requests/aglzfmVmb2ktcGhyHgsSB0NvbnRlbnQiEU1JQUEtMTgxMTU4MjcxNjc4DA" TargetMode="External"/><Relationship Id="rId36" Type="http://schemas.openxmlformats.org/officeDocument/2006/relationships/hyperlink" Target="https://www.foi.gov.ph/requests/aglzfmVmb2ktcGhyHgsSB0NvbnRlbnQiEU1JQUEtOTE2NTQ3ODI5MjA1DA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s://www.foi.gov.ph/requests/aglzfmVmb2ktcGhyHgsSB0NvbnRlbnQiEU1JQUEtNTU2MDc1OTI0OTk4DA" TargetMode="External"/><Relationship Id="rId19" Type="http://schemas.openxmlformats.org/officeDocument/2006/relationships/hyperlink" Target="https://www.foi.gov.ph/requests/aglzfmVmb2ktcGhyHgsSB0NvbnRlbnQiEU1JQUEtMzg0MjI1MTQ1ODIxDA" TargetMode="External"/><Relationship Id="rId31" Type="http://schemas.openxmlformats.org/officeDocument/2006/relationships/hyperlink" Target="https://www.foi.gov.ph/requests/aglzfmVmb2ktcGhyHgsSB0NvbnRlbnQiEU1JQUEtNDAyNjQ1MjI1Mzk0DA" TargetMode="External"/><Relationship Id="rId44" Type="http://schemas.openxmlformats.org/officeDocument/2006/relationships/hyperlink" Target="https://www.foi.gov.ph/requests/aglzfmVmb2ktcGhyHgsSB0NvbnRlbnQiEU1JQUEtNzk2OTMyNDIxMDU0DA" TargetMode="External"/><Relationship Id="rId4" Type="http://schemas.openxmlformats.org/officeDocument/2006/relationships/hyperlink" Target="https://www.foi.gov.ph/requests/aglzfmVmb2ktcGhyHgsSB0NvbnRlbnQiEU1JQUEtMjQ4NzE2NzY0MzY2DA" TargetMode="External"/><Relationship Id="rId9" Type="http://schemas.openxmlformats.org/officeDocument/2006/relationships/hyperlink" Target="https://www.foi.gov.ph/requests/aglzfmVmb2ktcGhyHgsSB0NvbnRlbnQiEU1JQUEtNTU1NjYxMTY5ODgzDA" TargetMode="External"/><Relationship Id="rId14" Type="http://schemas.openxmlformats.org/officeDocument/2006/relationships/hyperlink" Target="https://www.foi.gov.ph/requests/aglzfmVmb2ktcGhyHgsSB0NvbnRlbnQiEU1JQUEtNzM2MDc0NjM5MDQ2DA" TargetMode="External"/><Relationship Id="rId22" Type="http://schemas.openxmlformats.org/officeDocument/2006/relationships/hyperlink" Target="https://www.foi.gov.ph/requests/aglzfmVmb2ktcGhyHgsSB0NvbnRlbnQiEU1JQUEtNDk2NDkzMzY1MzE2DA" TargetMode="External"/><Relationship Id="rId27" Type="http://schemas.openxmlformats.org/officeDocument/2006/relationships/hyperlink" Target="https://www.foi.gov.ph/requests/aglzfmVmb2ktcGhyHgsSB0NvbnRlbnQiEU1JQUEtODM5MDM0MTI1NDI2DA" TargetMode="External"/><Relationship Id="rId30" Type="http://schemas.openxmlformats.org/officeDocument/2006/relationships/hyperlink" Target="https://www.foi.gov.ph/requests/aglzfmVmb2ktcGhyHgsSB0NvbnRlbnQiEU1JQUEtMjMxMTQwMTY4Mjc3DA" TargetMode="External"/><Relationship Id="rId35" Type="http://schemas.openxmlformats.org/officeDocument/2006/relationships/hyperlink" Target="https://www.foi.gov.ph/requests/aglzfmVmb2ktcGhyHgsSB0NvbnRlbnQiEU1JQUEtNTg2NDQ2NjE3MjkzDA" TargetMode="External"/><Relationship Id="rId43" Type="http://schemas.openxmlformats.org/officeDocument/2006/relationships/hyperlink" Target="https://www.foi.gov.ph/requests/aglzfmVmb2ktcGhyHgsSB0NvbnRlbnQiEU1JQUEtOTIxOTk1MDAwNTIyDA" TargetMode="External"/><Relationship Id="rId48" Type="http://schemas.openxmlformats.org/officeDocument/2006/relationships/hyperlink" Target="https://www.foi.gov.ph/requests/aglzfmVmb2ktcGhyHgsSB0NvbnRlbnQiEU1JQUEtNzgzMjU5ODU0NzUxDA" TargetMode="External"/><Relationship Id="rId8" Type="http://schemas.openxmlformats.org/officeDocument/2006/relationships/hyperlink" Target="https://www.foi.gov.ph/requests/aglzfmVmb2ktcGhyHgsSB0NvbnRlbnQiEU1JQUEtNzY3MzcyNjAxMDYz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"/>
  <sheetViews>
    <sheetView view="pageBreakPreview" topLeftCell="F1" zoomScale="60" zoomScaleNormal="90" workbookViewId="0">
      <selection activeCell="H2" sqref="H2"/>
    </sheetView>
  </sheetViews>
  <sheetFormatPr defaultColWidth="14.42578125" defaultRowHeight="15.75" customHeight="1"/>
  <cols>
    <col min="1" max="1" width="15.5703125" customWidth="1"/>
    <col min="2" max="2" width="17" customWidth="1"/>
    <col min="3" max="3" width="18.7109375" customWidth="1"/>
    <col min="4" max="4" width="43" customWidth="1"/>
    <col min="6" max="6" width="10.85546875" customWidth="1"/>
    <col min="7" max="7" width="35.85546875" customWidth="1"/>
    <col min="8" max="8" width="57.28515625" customWidth="1"/>
    <col min="9" max="9" width="24" customWidth="1"/>
    <col min="11" max="11" width="15.7109375" customWidth="1"/>
  </cols>
  <sheetData>
    <row r="1" spans="1:12" ht="30">
      <c r="A1" s="1" t="s">
        <v>0</v>
      </c>
      <c r="B1" s="1" t="s">
        <v>1</v>
      </c>
      <c r="C1" s="1" t="s">
        <v>2</v>
      </c>
      <c r="D1" s="1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</row>
    <row r="2" spans="1:12" ht="160.5">
      <c r="A2" s="2" t="s">
        <v>0</v>
      </c>
      <c r="B2" s="2" t="s">
        <v>12</v>
      </c>
      <c r="C2" s="2" t="s">
        <v>13</v>
      </c>
      <c r="D2" s="2" t="s">
        <v>14</v>
      </c>
      <c r="E2" s="43" t="s">
        <v>15</v>
      </c>
      <c r="F2" s="44" t="s">
        <v>16</v>
      </c>
      <c r="G2" s="43" t="s">
        <v>17</v>
      </c>
      <c r="H2" s="43" t="s">
        <v>263</v>
      </c>
      <c r="I2" s="43" t="s">
        <v>18</v>
      </c>
      <c r="J2" s="43" t="s">
        <v>19</v>
      </c>
      <c r="K2" s="43" t="s">
        <v>20</v>
      </c>
      <c r="L2" s="43" t="s">
        <v>21</v>
      </c>
    </row>
    <row r="3" spans="1:12" ht="75" customHeight="1">
      <c r="A3" s="3" t="s">
        <v>109</v>
      </c>
      <c r="B3" s="3" t="s">
        <v>110</v>
      </c>
      <c r="C3" s="3" t="s">
        <v>111</v>
      </c>
      <c r="D3" s="3" t="s">
        <v>112</v>
      </c>
      <c r="E3" s="45" t="s">
        <v>22</v>
      </c>
      <c r="F3" s="45" t="s">
        <v>23</v>
      </c>
      <c r="G3" s="86" t="s">
        <v>261</v>
      </c>
      <c r="H3" s="45" t="s">
        <v>24</v>
      </c>
      <c r="I3" s="45" t="s">
        <v>109</v>
      </c>
      <c r="J3" s="45" t="s">
        <v>113</v>
      </c>
      <c r="K3" s="46">
        <v>40920</v>
      </c>
      <c r="L3" s="45" t="s">
        <v>114</v>
      </c>
    </row>
    <row r="4" spans="1:12" ht="87.75" customHeight="1">
      <c r="A4" s="3" t="s">
        <v>109</v>
      </c>
      <c r="B4" s="3" t="s">
        <v>110</v>
      </c>
      <c r="C4" s="3" t="s">
        <v>115</v>
      </c>
      <c r="D4" s="3" t="s">
        <v>25</v>
      </c>
      <c r="E4" s="45" t="s">
        <v>22</v>
      </c>
      <c r="F4" s="47" t="s">
        <v>23</v>
      </c>
      <c r="G4" s="86" t="s">
        <v>262</v>
      </c>
      <c r="H4" s="45" t="s">
        <v>24</v>
      </c>
      <c r="I4" s="45" t="s">
        <v>109</v>
      </c>
      <c r="J4" s="45" t="s">
        <v>113</v>
      </c>
      <c r="K4" s="46">
        <v>44487</v>
      </c>
      <c r="L4" s="45" t="s">
        <v>26</v>
      </c>
    </row>
  </sheetData>
  <hyperlinks>
    <hyperlink ref="G4" r:id="rId1"/>
    <hyperlink ref="G3" r:id="rId2"/>
  </hyperlinks>
  <printOptions horizontalCentered="1" gridLines="1"/>
  <pageMargins left="0.2" right="0.2" top="0.5" bottom="0.25" header="0" footer="0"/>
  <pageSetup paperSize="14" scale="57" fitToHeight="0" pageOrder="overThenDown" orientation="landscape" cellComments="atEnd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S116"/>
  <sheetViews>
    <sheetView view="pageBreakPreview" zoomScale="70" zoomScaleNormal="70" zoomScaleSheetLayoutView="70" workbookViewId="0">
      <pane ySplit="2" topLeftCell="A87" activePane="bottomLeft" state="frozen"/>
      <selection pane="bottomLeft" activeCell="B3" sqref="B3:G105"/>
    </sheetView>
  </sheetViews>
  <sheetFormatPr defaultRowHeight="15.75" customHeight="1"/>
  <cols>
    <col min="1" max="1" width="14.140625" customWidth="1"/>
    <col min="2" max="2" width="24.57031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85546875" customWidth="1"/>
    <col min="9" max="9" width="14.5703125" customWidth="1"/>
    <col min="10" max="10" width="11" customWidth="1"/>
    <col min="11" max="11" width="11.28515625" customWidth="1"/>
    <col min="12" max="15" width="7.7109375" customWidth="1"/>
    <col min="16" max="16" width="24.140625" customWidth="1"/>
  </cols>
  <sheetData>
    <row r="1" spans="1:591" ht="25.5" customHeight="1">
      <c r="A1" s="73" t="s">
        <v>27</v>
      </c>
      <c r="B1" s="64" t="s">
        <v>28</v>
      </c>
      <c r="C1" s="64" t="s">
        <v>29</v>
      </c>
      <c r="D1" s="65" t="s">
        <v>30</v>
      </c>
      <c r="E1" s="64" t="s">
        <v>31</v>
      </c>
      <c r="F1" s="64" t="s">
        <v>32</v>
      </c>
      <c r="G1" s="64" t="s">
        <v>33</v>
      </c>
      <c r="H1" s="65" t="s">
        <v>34</v>
      </c>
      <c r="I1" s="66" t="s">
        <v>35</v>
      </c>
      <c r="J1" s="64" t="s">
        <v>36</v>
      </c>
      <c r="K1" s="64" t="s">
        <v>37</v>
      </c>
      <c r="L1" s="92" t="s">
        <v>332</v>
      </c>
      <c r="M1" s="93"/>
      <c r="N1" s="93"/>
      <c r="O1" s="93"/>
      <c r="P1" s="64" t="s">
        <v>38</v>
      </c>
    </row>
    <row r="2" spans="1:591" ht="90" customHeight="1" thickBot="1">
      <c r="A2" s="72" t="s">
        <v>39</v>
      </c>
      <c r="B2" s="67" t="s">
        <v>40</v>
      </c>
      <c r="C2" s="67" t="s">
        <v>325</v>
      </c>
      <c r="D2" s="68" t="s">
        <v>326</v>
      </c>
      <c r="E2" s="67" t="s">
        <v>41</v>
      </c>
      <c r="F2" s="67" t="s">
        <v>327</v>
      </c>
      <c r="G2" s="67" t="s">
        <v>42</v>
      </c>
      <c r="H2" s="68" t="s">
        <v>328</v>
      </c>
      <c r="I2" s="69" t="s">
        <v>329</v>
      </c>
      <c r="J2" s="67" t="s">
        <v>330</v>
      </c>
      <c r="K2" s="67" t="s">
        <v>331</v>
      </c>
      <c r="L2" s="75" t="s">
        <v>333</v>
      </c>
      <c r="M2" s="75" t="s">
        <v>334</v>
      </c>
      <c r="N2" s="75" t="s">
        <v>335</v>
      </c>
      <c r="O2" s="75" t="s">
        <v>336</v>
      </c>
      <c r="P2" s="67" t="s">
        <v>43</v>
      </c>
    </row>
    <row r="3" spans="1:591" s="17" customFormat="1" ht="26.25" thickBot="1">
      <c r="A3" s="52" t="s">
        <v>44</v>
      </c>
      <c r="B3" s="53" t="s">
        <v>116</v>
      </c>
      <c r="C3" s="54" t="s">
        <v>60</v>
      </c>
      <c r="D3" s="55">
        <v>42805</v>
      </c>
      <c r="E3" s="53" t="s">
        <v>117</v>
      </c>
      <c r="F3" s="54" t="s">
        <v>64</v>
      </c>
      <c r="G3" s="52" t="s">
        <v>62</v>
      </c>
      <c r="H3" s="55">
        <v>44307</v>
      </c>
      <c r="I3" s="56">
        <v>1011</v>
      </c>
      <c r="J3" s="54" t="s">
        <v>63</v>
      </c>
      <c r="K3" s="54" t="s">
        <v>61</v>
      </c>
      <c r="L3" s="54"/>
      <c r="M3" s="54"/>
      <c r="N3" s="54"/>
      <c r="O3" s="54"/>
      <c r="P3" s="54" t="s">
        <v>118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</row>
    <row r="4" spans="1:591" s="17" customFormat="1" ht="13.5" thickBot="1">
      <c r="A4" s="52" t="s">
        <v>45</v>
      </c>
      <c r="B4" s="53" t="s">
        <v>119</v>
      </c>
      <c r="C4" s="54" t="s">
        <v>119</v>
      </c>
      <c r="D4" s="55" t="s">
        <v>119</v>
      </c>
      <c r="E4" s="53" t="s">
        <v>119</v>
      </c>
      <c r="F4" s="54" t="s">
        <v>119</v>
      </c>
      <c r="G4" s="54" t="s">
        <v>119</v>
      </c>
      <c r="H4" s="55" t="s">
        <v>119</v>
      </c>
      <c r="I4" s="56" t="s">
        <v>119</v>
      </c>
      <c r="J4" s="54" t="s">
        <v>119</v>
      </c>
      <c r="K4" s="54" t="s">
        <v>119</v>
      </c>
      <c r="L4" s="54"/>
      <c r="M4" s="54"/>
      <c r="N4" s="54"/>
      <c r="O4" s="54"/>
      <c r="P4" s="54" t="s">
        <v>119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</row>
    <row r="5" spans="1:591" s="17" customFormat="1" ht="26.25" thickBot="1">
      <c r="A5" s="52" t="s">
        <v>46</v>
      </c>
      <c r="B5" s="53" t="s">
        <v>120</v>
      </c>
      <c r="C5" s="54" t="s">
        <v>60</v>
      </c>
      <c r="D5" s="55">
        <v>42954</v>
      </c>
      <c r="E5" s="53" t="s">
        <v>121</v>
      </c>
      <c r="F5" s="54" t="s">
        <v>64</v>
      </c>
      <c r="G5" s="52" t="s">
        <v>62</v>
      </c>
      <c r="H5" s="55">
        <v>44307</v>
      </c>
      <c r="I5" s="56">
        <v>906</v>
      </c>
      <c r="J5" s="54" t="s">
        <v>63</v>
      </c>
      <c r="K5" s="54" t="s">
        <v>61</v>
      </c>
      <c r="L5" s="54"/>
      <c r="M5" s="54"/>
      <c r="N5" s="54"/>
      <c r="O5" s="54"/>
      <c r="P5" s="54" t="s">
        <v>118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</row>
    <row r="6" spans="1:591" s="14" customFormat="1" ht="25.5">
      <c r="A6" s="96" t="s">
        <v>47</v>
      </c>
      <c r="B6" s="53" t="s">
        <v>122</v>
      </c>
      <c r="C6" s="54" t="s">
        <v>60</v>
      </c>
      <c r="D6" s="55">
        <v>43011</v>
      </c>
      <c r="E6" s="53" t="s">
        <v>123</v>
      </c>
      <c r="F6" s="54" t="s">
        <v>64</v>
      </c>
      <c r="G6" s="52" t="s">
        <v>62</v>
      </c>
      <c r="H6" s="55">
        <v>44307</v>
      </c>
      <c r="I6" s="56">
        <v>865</v>
      </c>
      <c r="J6" s="54" t="s">
        <v>63</v>
      </c>
      <c r="K6" s="54" t="s">
        <v>61</v>
      </c>
      <c r="L6" s="54"/>
      <c r="M6" s="54"/>
      <c r="N6" s="54"/>
      <c r="O6" s="54"/>
      <c r="P6" s="54" t="s">
        <v>118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</row>
    <row r="7" spans="1:591" s="15" customFormat="1" ht="25.5">
      <c r="A7" s="96"/>
      <c r="B7" s="53" t="s">
        <v>124</v>
      </c>
      <c r="C7" s="54" t="s">
        <v>60</v>
      </c>
      <c r="D7" s="55">
        <v>43013</v>
      </c>
      <c r="E7" s="53" t="s">
        <v>125</v>
      </c>
      <c r="F7" s="54" t="s">
        <v>64</v>
      </c>
      <c r="G7" s="52" t="s">
        <v>62</v>
      </c>
      <c r="H7" s="55">
        <v>44307</v>
      </c>
      <c r="I7" s="56">
        <v>863</v>
      </c>
      <c r="J7" s="54" t="s">
        <v>63</v>
      </c>
      <c r="K7" s="54" t="s">
        <v>61</v>
      </c>
      <c r="L7" s="54"/>
      <c r="M7" s="54"/>
      <c r="N7" s="54"/>
      <c r="O7" s="54"/>
      <c r="P7" s="54" t="s">
        <v>118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</row>
    <row r="8" spans="1:591" s="16" customFormat="1" ht="26.25" thickBot="1">
      <c r="A8" s="96"/>
      <c r="B8" s="53" t="s">
        <v>126</v>
      </c>
      <c r="C8" s="54" t="s">
        <v>60</v>
      </c>
      <c r="D8" s="55">
        <v>43040</v>
      </c>
      <c r="E8" s="53" t="s">
        <v>127</v>
      </c>
      <c r="F8" s="54" t="s">
        <v>64</v>
      </c>
      <c r="G8" s="52" t="s">
        <v>62</v>
      </c>
      <c r="H8" s="55">
        <v>44307</v>
      </c>
      <c r="I8" s="56">
        <v>844</v>
      </c>
      <c r="J8" s="54" t="s">
        <v>63</v>
      </c>
      <c r="K8" s="54" t="s">
        <v>61</v>
      </c>
      <c r="L8" s="54"/>
      <c r="M8" s="54"/>
      <c r="N8" s="54"/>
      <c r="O8" s="54"/>
      <c r="P8" s="54" t="s">
        <v>118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</row>
    <row r="9" spans="1:591" s="14" customFormat="1" ht="25.5" customHeight="1">
      <c r="A9" s="96" t="s">
        <v>48</v>
      </c>
      <c r="B9" s="57" t="s">
        <v>128</v>
      </c>
      <c r="C9" s="52" t="s">
        <v>60</v>
      </c>
      <c r="D9" s="55">
        <v>43145</v>
      </c>
      <c r="E9" s="57" t="s">
        <v>129</v>
      </c>
      <c r="F9" s="52" t="s">
        <v>64</v>
      </c>
      <c r="G9" s="52" t="s">
        <v>62</v>
      </c>
      <c r="H9" s="55">
        <v>44307</v>
      </c>
      <c r="I9" s="56">
        <v>769</v>
      </c>
      <c r="J9" s="52" t="s">
        <v>63</v>
      </c>
      <c r="K9" s="52" t="s">
        <v>61</v>
      </c>
      <c r="L9" s="70"/>
      <c r="M9" s="70"/>
      <c r="N9" s="70"/>
      <c r="O9" s="70"/>
      <c r="P9" s="54" t="s">
        <v>118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</row>
    <row r="10" spans="1:591" s="15" customFormat="1" ht="25.5">
      <c r="A10" s="96"/>
      <c r="B10" s="57" t="s">
        <v>130</v>
      </c>
      <c r="C10" s="52" t="s">
        <v>60</v>
      </c>
      <c r="D10" s="55">
        <v>43146</v>
      </c>
      <c r="E10" s="57" t="s">
        <v>131</v>
      </c>
      <c r="F10" s="52" t="s">
        <v>64</v>
      </c>
      <c r="G10" s="52" t="s">
        <v>62</v>
      </c>
      <c r="H10" s="55">
        <v>44307</v>
      </c>
      <c r="I10" s="56">
        <v>759</v>
      </c>
      <c r="J10" s="52" t="s">
        <v>63</v>
      </c>
      <c r="K10" s="52" t="s">
        <v>61</v>
      </c>
      <c r="L10" s="70"/>
      <c r="M10" s="70"/>
      <c r="N10" s="70"/>
      <c r="O10" s="70"/>
      <c r="P10" s="54" t="s">
        <v>118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</row>
    <row r="11" spans="1:591" s="15" customFormat="1" ht="25.5">
      <c r="A11" s="96"/>
      <c r="B11" s="57" t="s">
        <v>132</v>
      </c>
      <c r="C11" s="52" t="s">
        <v>60</v>
      </c>
      <c r="D11" s="55">
        <v>43147</v>
      </c>
      <c r="E11" s="57" t="s">
        <v>133</v>
      </c>
      <c r="F11" s="52" t="s">
        <v>64</v>
      </c>
      <c r="G11" s="52" t="s">
        <v>62</v>
      </c>
      <c r="H11" s="55">
        <v>44307</v>
      </c>
      <c r="I11" s="56">
        <v>748</v>
      </c>
      <c r="J11" s="52" t="s">
        <v>63</v>
      </c>
      <c r="K11" s="52" t="s">
        <v>61</v>
      </c>
      <c r="L11" s="70"/>
      <c r="M11" s="70"/>
      <c r="N11" s="70"/>
      <c r="O11" s="70"/>
      <c r="P11" s="54" t="s">
        <v>118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</row>
    <row r="12" spans="1:591" s="16" customFormat="1" ht="26.25" thickBot="1">
      <c r="A12" s="96"/>
      <c r="B12" s="57" t="s">
        <v>134</v>
      </c>
      <c r="C12" s="52" t="s">
        <v>60</v>
      </c>
      <c r="D12" s="55">
        <v>43148</v>
      </c>
      <c r="E12" s="57" t="s">
        <v>135</v>
      </c>
      <c r="F12" s="52" t="s">
        <v>64</v>
      </c>
      <c r="G12" s="52" t="s">
        <v>62</v>
      </c>
      <c r="H12" s="55">
        <v>44307</v>
      </c>
      <c r="I12" s="56">
        <v>742</v>
      </c>
      <c r="J12" s="52" t="s">
        <v>63</v>
      </c>
      <c r="K12" s="52" t="s">
        <v>61</v>
      </c>
      <c r="L12" s="70"/>
      <c r="M12" s="70"/>
      <c r="N12" s="70"/>
      <c r="O12" s="70"/>
      <c r="P12" s="54" t="s">
        <v>118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</row>
    <row r="13" spans="1:591" s="14" customFormat="1" ht="25.5">
      <c r="A13" s="96" t="s">
        <v>49</v>
      </c>
      <c r="B13" s="57" t="s">
        <v>136</v>
      </c>
      <c r="C13" s="52" t="s">
        <v>60</v>
      </c>
      <c r="D13" s="55">
        <v>43258</v>
      </c>
      <c r="E13" s="57" t="s">
        <v>137</v>
      </c>
      <c r="F13" s="52" t="s">
        <v>64</v>
      </c>
      <c r="G13" s="52" t="s">
        <v>62</v>
      </c>
      <c r="H13" s="55">
        <v>44307</v>
      </c>
      <c r="I13" s="56">
        <v>689</v>
      </c>
      <c r="J13" s="52" t="s">
        <v>63</v>
      </c>
      <c r="K13" s="52" t="s">
        <v>61</v>
      </c>
      <c r="L13" s="70"/>
      <c r="M13" s="70"/>
      <c r="N13" s="70"/>
      <c r="O13" s="70"/>
      <c r="P13" s="54" t="s">
        <v>118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</row>
    <row r="14" spans="1:591" s="15" customFormat="1" ht="25.5">
      <c r="A14" s="96"/>
      <c r="B14" s="57" t="s">
        <v>138</v>
      </c>
      <c r="C14" s="52" t="s">
        <v>60</v>
      </c>
      <c r="D14" s="55">
        <v>43266</v>
      </c>
      <c r="E14" s="57" t="s">
        <v>139</v>
      </c>
      <c r="F14" s="52" t="s">
        <v>64</v>
      </c>
      <c r="G14" s="52" t="s">
        <v>62</v>
      </c>
      <c r="H14" s="55">
        <v>44307</v>
      </c>
      <c r="I14" s="56">
        <v>682</v>
      </c>
      <c r="J14" s="52" t="s">
        <v>63</v>
      </c>
      <c r="K14" s="52" t="s">
        <v>61</v>
      </c>
      <c r="L14" s="70"/>
      <c r="M14" s="70"/>
      <c r="N14" s="70"/>
      <c r="O14" s="70"/>
      <c r="P14" s="54" t="s">
        <v>118</v>
      </c>
      <c r="Q14"/>
      <c r="R14"/>
      <c r="S14" s="5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</row>
    <row r="15" spans="1:591" s="16" customFormat="1" ht="26.25" thickBot="1">
      <c r="A15" s="96"/>
      <c r="B15" s="57" t="s">
        <v>140</v>
      </c>
      <c r="C15" s="52" t="s">
        <v>60</v>
      </c>
      <c r="D15" s="55">
        <v>43269</v>
      </c>
      <c r="E15" s="57" t="s">
        <v>141</v>
      </c>
      <c r="F15" s="52" t="s">
        <v>64</v>
      </c>
      <c r="G15" s="52" t="s">
        <v>62</v>
      </c>
      <c r="H15" s="55">
        <v>44307</v>
      </c>
      <c r="I15" s="56">
        <v>681</v>
      </c>
      <c r="J15" s="52" t="s">
        <v>63</v>
      </c>
      <c r="K15" s="52" t="s">
        <v>61</v>
      </c>
      <c r="L15" s="70"/>
      <c r="M15" s="70"/>
      <c r="N15" s="70"/>
      <c r="O15" s="70"/>
      <c r="P15" s="54" t="s">
        <v>118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</row>
    <row r="16" spans="1:591" s="17" customFormat="1" ht="39" thickBot="1">
      <c r="A16" s="52" t="s">
        <v>50</v>
      </c>
      <c r="B16" s="57" t="s">
        <v>142</v>
      </c>
      <c r="C16" s="52" t="s">
        <v>60</v>
      </c>
      <c r="D16" s="55">
        <v>43386</v>
      </c>
      <c r="E16" s="57" t="s">
        <v>143</v>
      </c>
      <c r="F16" s="52" t="s">
        <v>64</v>
      </c>
      <c r="G16" s="52" t="s">
        <v>62</v>
      </c>
      <c r="H16" s="55">
        <v>44308</v>
      </c>
      <c r="I16" s="56">
        <v>619</v>
      </c>
      <c r="J16" s="52" t="s">
        <v>63</v>
      </c>
      <c r="K16" s="52" t="s">
        <v>61</v>
      </c>
      <c r="L16" s="70"/>
      <c r="M16" s="70"/>
      <c r="N16" s="70"/>
      <c r="O16" s="70"/>
      <c r="P16" s="54" t="s">
        <v>118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</row>
    <row r="17" spans="1:591" ht="13.5" thickBot="1">
      <c r="A17" s="52" t="s">
        <v>51</v>
      </c>
      <c r="B17" s="57" t="s">
        <v>119</v>
      </c>
      <c r="C17" s="52" t="s">
        <v>119</v>
      </c>
      <c r="D17" s="52" t="s">
        <v>119</v>
      </c>
      <c r="E17" s="57" t="s">
        <v>119</v>
      </c>
      <c r="F17" s="52" t="s">
        <v>119</v>
      </c>
      <c r="G17" s="52" t="s">
        <v>119</v>
      </c>
      <c r="H17" s="52" t="s">
        <v>119</v>
      </c>
      <c r="I17" s="56" t="s">
        <v>119</v>
      </c>
      <c r="J17" s="52" t="s">
        <v>119</v>
      </c>
      <c r="K17" s="52" t="s">
        <v>119</v>
      </c>
      <c r="L17" s="70"/>
      <c r="M17" s="70"/>
      <c r="N17" s="70"/>
      <c r="O17" s="70"/>
      <c r="P17" s="52" t="s">
        <v>119</v>
      </c>
    </row>
    <row r="18" spans="1:591" s="14" customFormat="1" ht="25.5" customHeight="1">
      <c r="A18" s="96" t="str">
        <f>IF(D18&lt;=DATE(2019,3,31),"2019-Q1",(IF(D18&lt;=DATE(2019,6,30),"2019-Q2",(IF(D18&lt;=DATE(2019,10,31),"2019-Q3"),(IF(D18&lt;=DATE(2019,12,31),"2019-Q4"))))))</f>
        <v>2019-Q1</v>
      </c>
      <c r="B18" s="57" t="s">
        <v>144</v>
      </c>
      <c r="C18" s="52" t="s">
        <v>60</v>
      </c>
      <c r="D18" s="55">
        <v>43476</v>
      </c>
      <c r="E18" s="57" t="s">
        <v>145</v>
      </c>
      <c r="F18" s="52" t="s">
        <v>61</v>
      </c>
      <c r="G18" s="52" t="s">
        <v>62</v>
      </c>
      <c r="H18" s="55">
        <v>44308</v>
      </c>
      <c r="I18" s="56">
        <v>533</v>
      </c>
      <c r="J18" s="52" t="s">
        <v>63</v>
      </c>
      <c r="K18" s="52" t="s">
        <v>61</v>
      </c>
      <c r="L18" s="70"/>
      <c r="M18" s="70"/>
      <c r="N18" s="70"/>
      <c r="O18" s="70"/>
      <c r="P18" s="54" t="s">
        <v>118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</row>
    <row r="19" spans="1:591" s="15" customFormat="1" ht="25.5">
      <c r="A19" s="96"/>
      <c r="B19" s="57" t="s">
        <v>146</v>
      </c>
      <c r="C19" s="52" t="s">
        <v>60</v>
      </c>
      <c r="D19" s="55">
        <v>43481</v>
      </c>
      <c r="E19" s="57" t="s">
        <v>147</v>
      </c>
      <c r="F19" s="52" t="s">
        <v>61</v>
      </c>
      <c r="G19" s="52" t="s">
        <v>62</v>
      </c>
      <c r="H19" s="55">
        <v>44308</v>
      </c>
      <c r="I19" s="56">
        <v>530</v>
      </c>
      <c r="J19" s="52" t="s">
        <v>63</v>
      </c>
      <c r="K19" s="52" t="s">
        <v>61</v>
      </c>
      <c r="L19" s="70"/>
      <c r="M19" s="70"/>
      <c r="N19" s="70"/>
      <c r="O19" s="70"/>
      <c r="P19" s="54" t="s">
        <v>118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</row>
    <row r="20" spans="1:591" s="15" customFormat="1" ht="25.5">
      <c r="A20" s="96"/>
      <c r="B20" s="57" t="s">
        <v>148</v>
      </c>
      <c r="C20" s="52" t="s">
        <v>60</v>
      </c>
      <c r="D20" s="55">
        <v>43537</v>
      </c>
      <c r="E20" s="57" t="s">
        <v>149</v>
      </c>
      <c r="F20" s="52" t="s">
        <v>61</v>
      </c>
      <c r="G20" s="52" t="s">
        <v>62</v>
      </c>
      <c r="H20" s="55">
        <v>44308</v>
      </c>
      <c r="I20" s="56">
        <v>490</v>
      </c>
      <c r="J20" s="52" t="s">
        <v>63</v>
      </c>
      <c r="K20" s="52" t="s">
        <v>61</v>
      </c>
      <c r="L20" s="70"/>
      <c r="M20" s="70"/>
      <c r="N20" s="70"/>
      <c r="O20" s="70"/>
      <c r="P20" s="54" t="s">
        <v>118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</row>
    <row r="21" spans="1:591" s="16" customFormat="1" ht="26.25" thickBot="1">
      <c r="A21" s="96"/>
      <c r="B21" s="57" t="s">
        <v>150</v>
      </c>
      <c r="C21" s="52" t="s">
        <v>60</v>
      </c>
      <c r="D21" s="55">
        <v>43545</v>
      </c>
      <c r="E21" s="57" t="s">
        <v>151</v>
      </c>
      <c r="F21" s="52" t="s">
        <v>61</v>
      </c>
      <c r="G21" s="52" t="s">
        <v>62</v>
      </c>
      <c r="H21" s="55">
        <v>44308</v>
      </c>
      <c r="I21" s="56">
        <v>483</v>
      </c>
      <c r="J21" s="52" t="s">
        <v>63</v>
      </c>
      <c r="K21" s="52" t="s">
        <v>61</v>
      </c>
      <c r="L21" s="70"/>
      <c r="M21" s="70"/>
      <c r="N21" s="70"/>
      <c r="O21" s="70"/>
      <c r="P21" s="54" t="s">
        <v>118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</row>
    <row r="22" spans="1:591" s="14" customFormat="1" ht="25.5">
      <c r="A22" s="96" t="str">
        <f>IF(D22&lt;=DATE(2019,3,31),"2019-Q1",(IF(D22&lt;=DATE(2019,6,30),"2019-Q2",(IF(D22&lt;=DATE(2019,10,31),"2019-Q3"),(IF(D22&lt;=DATE(2019,12,31),"2019-Q4"))))))</f>
        <v>2019-Q2</v>
      </c>
      <c r="B22" s="57" t="s">
        <v>152</v>
      </c>
      <c r="C22" s="52" t="s">
        <v>60</v>
      </c>
      <c r="D22" s="55">
        <v>43565</v>
      </c>
      <c r="E22" s="57" t="s">
        <v>153</v>
      </c>
      <c r="F22" s="52" t="s">
        <v>61</v>
      </c>
      <c r="G22" s="52" t="s">
        <v>62</v>
      </c>
      <c r="H22" s="55">
        <v>44308</v>
      </c>
      <c r="I22" s="56">
        <v>470</v>
      </c>
      <c r="J22" s="52" t="s">
        <v>63</v>
      </c>
      <c r="K22" s="52" t="s">
        <v>61</v>
      </c>
      <c r="L22" s="70"/>
      <c r="M22" s="70"/>
      <c r="N22" s="70"/>
      <c r="O22" s="70"/>
      <c r="P22" s="54" t="s">
        <v>118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</row>
    <row r="23" spans="1:591" s="15" customFormat="1" ht="25.5">
      <c r="A23" s="96"/>
      <c r="B23" s="57" t="s">
        <v>154</v>
      </c>
      <c r="C23" s="52" t="s">
        <v>60</v>
      </c>
      <c r="D23" s="55">
        <v>43576</v>
      </c>
      <c r="E23" s="57" t="s">
        <v>155</v>
      </c>
      <c r="F23" s="52" t="s">
        <v>61</v>
      </c>
      <c r="G23" s="52" t="s">
        <v>62</v>
      </c>
      <c r="H23" s="55">
        <v>44308</v>
      </c>
      <c r="I23" s="56">
        <v>461</v>
      </c>
      <c r="J23" s="52" t="s">
        <v>63</v>
      </c>
      <c r="K23" s="52" t="s">
        <v>61</v>
      </c>
      <c r="L23" s="70"/>
      <c r="M23" s="70"/>
      <c r="N23" s="70"/>
      <c r="O23" s="70"/>
      <c r="P23" s="54" t="s">
        <v>118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</row>
    <row r="24" spans="1:591" s="16" customFormat="1" ht="26.25" thickBot="1">
      <c r="A24" s="96"/>
      <c r="B24" s="57" t="s">
        <v>156</v>
      </c>
      <c r="C24" s="52" t="s">
        <v>60</v>
      </c>
      <c r="D24" s="55">
        <v>43633</v>
      </c>
      <c r="E24" s="57" t="s">
        <v>157</v>
      </c>
      <c r="F24" s="52" t="s">
        <v>61</v>
      </c>
      <c r="G24" s="52" t="s">
        <v>62</v>
      </c>
      <c r="H24" s="55">
        <v>44308</v>
      </c>
      <c r="I24" s="56">
        <v>421</v>
      </c>
      <c r="J24" s="52" t="s">
        <v>63</v>
      </c>
      <c r="K24" s="52" t="s">
        <v>61</v>
      </c>
      <c r="L24" s="70"/>
      <c r="M24" s="70"/>
      <c r="N24" s="70"/>
      <c r="O24" s="70"/>
      <c r="P24" s="54" t="s">
        <v>118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</row>
    <row r="25" spans="1:591" s="14" customFormat="1" ht="25.5">
      <c r="A25" s="96" t="str">
        <f>IF(D25&lt;=DATE(2019,3,31),"2019-Q1",(IF(D25&lt;=DATE(2019,6,30),"2019-Q2",(IF(D25&lt;=DATE(2019,10,31),"2019-Q3",(IF(D25&lt;=DATE(2019,12,31),"2019-Q4")))))))</f>
        <v>2019-Q3</v>
      </c>
      <c r="B25" s="57" t="s">
        <v>158</v>
      </c>
      <c r="C25" s="52" t="s">
        <v>60</v>
      </c>
      <c r="D25" s="55">
        <v>43657</v>
      </c>
      <c r="E25" s="57" t="s">
        <v>159</v>
      </c>
      <c r="F25" s="52" t="s">
        <v>61</v>
      </c>
      <c r="G25" s="52" t="s">
        <v>62</v>
      </c>
      <c r="H25" s="55">
        <v>44308</v>
      </c>
      <c r="I25" s="56">
        <v>404</v>
      </c>
      <c r="J25" s="52" t="s">
        <v>63</v>
      </c>
      <c r="K25" s="52" t="s">
        <v>61</v>
      </c>
      <c r="L25" s="70"/>
      <c r="M25" s="70"/>
      <c r="N25" s="70"/>
      <c r="O25" s="70"/>
      <c r="P25" s="54" t="s">
        <v>118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</row>
    <row r="26" spans="1:591" s="15" customFormat="1" ht="25.5">
      <c r="A26" s="96"/>
      <c r="B26" s="57" t="s">
        <v>160</v>
      </c>
      <c r="C26" s="52" t="s">
        <v>60</v>
      </c>
      <c r="D26" s="55">
        <v>43714</v>
      </c>
      <c r="E26" s="57" t="s">
        <v>161</v>
      </c>
      <c r="F26" s="52" t="s">
        <v>61</v>
      </c>
      <c r="G26" s="52" t="s">
        <v>62</v>
      </c>
      <c r="H26" s="55">
        <v>44308</v>
      </c>
      <c r="I26" s="56">
        <v>362</v>
      </c>
      <c r="J26" s="52" t="s">
        <v>63</v>
      </c>
      <c r="K26" s="52" t="s">
        <v>61</v>
      </c>
      <c r="L26" s="70"/>
      <c r="M26" s="70"/>
      <c r="N26" s="70"/>
      <c r="O26" s="70"/>
      <c r="P26" s="54" t="s">
        <v>118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</row>
    <row r="27" spans="1:591" s="16" customFormat="1" ht="26.25" thickBot="1">
      <c r="A27" s="96"/>
      <c r="B27" s="57" t="s">
        <v>162</v>
      </c>
      <c r="C27" s="52" t="s">
        <v>60</v>
      </c>
      <c r="D27" s="55">
        <v>43720</v>
      </c>
      <c r="E27" s="57" t="s">
        <v>163</v>
      </c>
      <c r="F27" s="52" t="s">
        <v>61</v>
      </c>
      <c r="G27" s="52" t="s">
        <v>62</v>
      </c>
      <c r="H27" s="55">
        <v>44308</v>
      </c>
      <c r="I27" s="56">
        <v>358</v>
      </c>
      <c r="J27" s="52" t="s">
        <v>63</v>
      </c>
      <c r="K27" s="52" t="s">
        <v>61</v>
      </c>
      <c r="L27" s="70"/>
      <c r="M27" s="70"/>
      <c r="N27" s="70"/>
      <c r="O27" s="70"/>
      <c r="P27" s="54" t="s">
        <v>118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</row>
    <row r="28" spans="1:591" s="14" customFormat="1" ht="25.5">
      <c r="A28" s="96" t="str">
        <f>IF(D30&lt;=DATE(2019,3,31),"2019-Q1",(IF(D30&lt;=DATE(2019,6,30),"2019-Q2",(IF(D30&lt;=DATE(2019,10,31),"2019-Q3",(IF(D30&lt;=DATE(2019,12,31),"2019-Q4")))))))</f>
        <v>2019-Q4</v>
      </c>
      <c r="B28" s="57" t="s">
        <v>164</v>
      </c>
      <c r="C28" s="52" t="s">
        <v>60</v>
      </c>
      <c r="D28" s="55">
        <v>43755</v>
      </c>
      <c r="E28" s="57" t="s">
        <v>165</v>
      </c>
      <c r="F28" s="52" t="s">
        <v>61</v>
      </c>
      <c r="G28" s="52" t="s">
        <v>62</v>
      </c>
      <c r="H28" s="55">
        <v>44308</v>
      </c>
      <c r="I28" s="56">
        <v>334</v>
      </c>
      <c r="J28" s="52" t="s">
        <v>63</v>
      </c>
      <c r="K28" s="52" t="s">
        <v>61</v>
      </c>
      <c r="L28" s="70"/>
      <c r="M28" s="70"/>
      <c r="N28" s="70"/>
      <c r="O28" s="70"/>
      <c r="P28" s="54" t="s">
        <v>118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</row>
    <row r="29" spans="1:591" s="15" customFormat="1" ht="25.5">
      <c r="A29" s="96"/>
      <c r="B29" s="57" t="s">
        <v>166</v>
      </c>
      <c r="C29" s="52" t="s">
        <v>60</v>
      </c>
      <c r="D29" s="55">
        <v>43761</v>
      </c>
      <c r="E29" s="57" t="s">
        <v>167</v>
      </c>
      <c r="F29" s="52" t="s">
        <v>61</v>
      </c>
      <c r="G29" s="52" t="s">
        <v>62</v>
      </c>
      <c r="H29" s="55">
        <v>44308</v>
      </c>
      <c r="I29" s="56">
        <v>329</v>
      </c>
      <c r="J29" s="52" t="s">
        <v>63</v>
      </c>
      <c r="K29" s="52" t="s">
        <v>61</v>
      </c>
      <c r="L29" s="70"/>
      <c r="M29" s="70"/>
      <c r="N29" s="70"/>
      <c r="O29" s="70"/>
      <c r="P29" s="54" t="s">
        <v>118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</row>
    <row r="30" spans="1:591" s="15" customFormat="1" ht="25.5">
      <c r="A30" s="96"/>
      <c r="B30" s="57" t="s">
        <v>168</v>
      </c>
      <c r="C30" s="52" t="s">
        <v>60</v>
      </c>
      <c r="D30" s="55">
        <v>43779</v>
      </c>
      <c r="E30" s="57" t="s">
        <v>169</v>
      </c>
      <c r="F30" s="52" t="s">
        <v>61</v>
      </c>
      <c r="G30" s="52" t="s">
        <v>62</v>
      </c>
      <c r="H30" s="55">
        <v>44308</v>
      </c>
      <c r="I30" s="56">
        <v>316</v>
      </c>
      <c r="J30" s="52" t="s">
        <v>63</v>
      </c>
      <c r="K30" s="52" t="s">
        <v>61</v>
      </c>
      <c r="L30" s="70"/>
      <c r="M30" s="70"/>
      <c r="N30" s="70"/>
      <c r="O30" s="70"/>
      <c r="P30" s="54" t="s">
        <v>118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</row>
    <row r="31" spans="1:591" s="16" customFormat="1" ht="26.25" thickBot="1">
      <c r="A31" s="96"/>
      <c r="B31" s="57" t="s">
        <v>170</v>
      </c>
      <c r="C31" s="52" t="s">
        <v>60</v>
      </c>
      <c r="D31" s="55">
        <v>43794</v>
      </c>
      <c r="E31" s="57" t="s">
        <v>171</v>
      </c>
      <c r="F31" s="52" t="s">
        <v>61</v>
      </c>
      <c r="G31" s="52" t="s">
        <v>62</v>
      </c>
      <c r="H31" s="55">
        <v>44308</v>
      </c>
      <c r="I31" s="56">
        <v>306</v>
      </c>
      <c r="J31" s="52" t="s">
        <v>63</v>
      </c>
      <c r="K31" s="52" t="s">
        <v>61</v>
      </c>
      <c r="L31" s="70"/>
      <c r="M31" s="70"/>
      <c r="N31" s="70"/>
      <c r="O31" s="70"/>
      <c r="P31" s="54" t="s">
        <v>118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</row>
    <row r="32" spans="1:591" s="14" customFormat="1" ht="25.5" customHeight="1">
      <c r="A32" s="96" t="str">
        <f>IF(D32&lt;=DATE(2020,3,31),"2020-Q1",(IF(D32&lt;=DATE(2020,6,30),"2020-Q2",(IF(D32&lt;=DATE(2020,10,31),"2020-Q3",(IF(D32&lt;=DATE(2020,12,31),"2020-Q4")))))))</f>
        <v>2020-Q1</v>
      </c>
      <c r="B32" s="57" t="s">
        <v>172</v>
      </c>
      <c r="C32" s="52" t="s">
        <v>60</v>
      </c>
      <c r="D32" s="55">
        <v>43839</v>
      </c>
      <c r="E32" s="57" t="s">
        <v>173</v>
      </c>
      <c r="F32" s="52" t="s">
        <v>61</v>
      </c>
      <c r="G32" s="52" t="s">
        <v>66</v>
      </c>
      <c r="H32" s="55">
        <v>44224</v>
      </c>
      <c r="I32" s="56">
        <v>275</v>
      </c>
      <c r="J32" s="52" t="s">
        <v>63</v>
      </c>
      <c r="K32" s="52" t="s">
        <v>61</v>
      </c>
      <c r="L32" s="70"/>
      <c r="M32" s="70"/>
      <c r="N32" s="70"/>
      <c r="O32" s="70"/>
      <c r="P32" s="52" t="s">
        <v>174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</row>
    <row r="33" spans="1:591" s="15" customFormat="1" ht="25.5">
      <c r="A33" s="96"/>
      <c r="B33" s="57" t="s">
        <v>175</v>
      </c>
      <c r="C33" s="52" t="s">
        <v>60</v>
      </c>
      <c r="D33" s="55">
        <v>43853</v>
      </c>
      <c r="E33" s="57" t="s">
        <v>176</v>
      </c>
      <c r="F33" s="52" t="s">
        <v>61</v>
      </c>
      <c r="G33" s="52" t="s">
        <v>62</v>
      </c>
      <c r="H33" s="55">
        <f>WORKDAY(D33,I33)</f>
        <v>44512</v>
      </c>
      <c r="I33" s="56">
        <v>471</v>
      </c>
      <c r="J33" s="52" t="s">
        <v>63</v>
      </c>
      <c r="K33" s="52" t="s">
        <v>61</v>
      </c>
      <c r="L33" s="70"/>
      <c r="M33" s="70"/>
      <c r="N33" s="70"/>
      <c r="O33" s="70"/>
      <c r="P33" s="52" t="s">
        <v>178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</row>
    <row r="34" spans="1:591" s="15" customFormat="1" ht="25.5">
      <c r="A34" s="96"/>
      <c r="B34" s="57" t="s">
        <v>179</v>
      </c>
      <c r="C34" s="52" t="s">
        <v>60</v>
      </c>
      <c r="D34" s="55">
        <v>43865</v>
      </c>
      <c r="E34" s="57" t="s">
        <v>180</v>
      </c>
      <c r="F34" s="52" t="s">
        <v>61</v>
      </c>
      <c r="G34" s="52" t="s">
        <v>62</v>
      </c>
      <c r="H34" s="55">
        <f>WORKDAY(D34,I34)</f>
        <v>44512</v>
      </c>
      <c r="I34" s="56">
        <v>463</v>
      </c>
      <c r="J34" s="52" t="s">
        <v>63</v>
      </c>
      <c r="K34" s="52" t="s">
        <v>61</v>
      </c>
      <c r="L34" s="70"/>
      <c r="M34" s="70"/>
      <c r="N34" s="70"/>
      <c r="O34" s="70"/>
      <c r="P34" s="52" t="s">
        <v>178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</row>
    <row r="35" spans="1:591" s="16" customFormat="1" ht="26.25" thickBot="1">
      <c r="A35" s="96"/>
      <c r="B35" s="57" t="s">
        <v>181</v>
      </c>
      <c r="C35" s="52" t="s">
        <v>60</v>
      </c>
      <c r="D35" s="55">
        <v>43901</v>
      </c>
      <c r="E35" s="57" t="s">
        <v>182</v>
      </c>
      <c r="F35" s="52" t="s">
        <v>61</v>
      </c>
      <c r="G35" s="52" t="s">
        <v>87</v>
      </c>
      <c r="H35" s="55" t="s">
        <v>177</v>
      </c>
      <c r="I35" s="56">
        <v>437</v>
      </c>
      <c r="J35" s="52" t="s">
        <v>63</v>
      </c>
      <c r="K35" s="52" t="s">
        <v>61</v>
      </c>
      <c r="L35" s="70"/>
      <c r="M35" s="70"/>
      <c r="N35" s="70"/>
      <c r="O35" s="70"/>
      <c r="P35" s="52" t="s">
        <v>178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</row>
    <row r="36" spans="1:591" s="14" customFormat="1" ht="38.25">
      <c r="A36" s="96" t="str">
        <f t="shared" ref="A36:A40" si="0">IF(D36&lt;=DATE(2020,3,31),"2020-Q1",(IF(D36&lt;=DATE(2020,6,30),"2020-Q2",(IF(D36&lt;=DATE(2020,10,31),"2020-Q3",(IF(D36&lt;=DATE(2020,12,31),"2020-Q4")))))))</f>
        <v>2020-Q2</v>
      </c>
      <c r="B36" s="57" t="s">
        <v>183</v>
      </c>
      <c r="C36" s="52" t="s">
        <v>60</v>
      </c>
      <c r="D36" s="55">
        <v>43955</v>
      </c>
      <c r="E36" s="57" t="s">
        <v>184</v>
      </c>
      <c r="F36" s="52" t="s">
        <v>61</v>
      </c>
      <c r="G36" s="52" t="s">
        <v>185</v>
      </c>
      <c r="H36" s="55">
        <v>44224</v>
      </c>
      <c r="I36" s="56">
        <v>192</v>
      </c>
      <c r="J36" s="52" t="s">
        <v>63</v>
      </c>
      <c r="K36" s="52" t="s">
        <v>61</v>
      </c>
      <c r="L36" s="70"/>
      <c r="M36" s="70"/>
      <c r="N36" s="70"/>
      <c r="O36" s="70"/>
      <c r="P36" s="52" t="s">
        <v>186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</row>
    <row r="37" spans="1:591" s="15" customFormat="1" ht="25.5">
      <c r="A37" s="96"/>
      <c r="B37" s="57" t="s">
        <v>187</v>
      </c>
      <c r="C37" s="52" t="s">
        <v>60</v>
      </c>
      <c r="D37" s="55">
        <v>43964</v>
      </c>
      <c r="E37" s="57" t="s">
        <v>188</v>
      </c>
      <c r="F37" s="52" t="s">
        <v>61</v>
      </c>
      <c r="G37" s="52" t="s">
        <v>62</v>
      </c>
      <c r="H37" s="55">
        <v>44335</v>
      </c>
      <c r="I37" s="56">
        <v>204</v>
      </c>
      <c r="J37" s="52" t="s">
        <v>63</v>
      </c>
      <c r="K37" s="52" t="s">
        <v>61</v>
      </c>
      <c r="L37" s="70"/>
      <c r="M37" s="70"/>
      <c r="N37" s="70"/>
      <c r="O37" s="70"/>
      <c r="P37" s="54" t="s">
        <v>118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</row>
    <row r="38" spans="1:591" s="15" customFormat="1" ht="38.25">
      <c r="A38" s="96"/>
      <c r="B38" s="57" t="s">
        <v>189</v>
      </c>
      <c r="C38" s="52" t="s">
        <v>60</v>
      </c>
      <c r="D38" s="55">
        <v>43970</v>
      </c>
      <c r="E38" s="57" t="s">
        <v>190</v>
      </c>
      <c r="F38" s="52" t="s">
        <v>61</v>
      </c>
      <c r="G38" s="52" t="s">
        <v>65</v>
      </c>
      <c r="H38" s="55">
        <v>44224</v>
      </c>
      <c r="I38" s="56">
        <v>182</v>
      </c>
      <c r="J38" s="52" t="s">
        <v>63</v>
      </c>
      <c r="K38" s="52" t="s">
        <v>61</v>
      </c>
      <c r="L38" s="70"/>
      <c r="M38" s="70"/>
      <c r="N38" s="70"/>
      <c r="O38" s="70"/>
      <c r="P38" s="52" t="s">
        <v>191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</row>
    <row r="39" spans="1:591" s="16" customFormat="1" ht="39" thickBot="1">
      <c r="A39" s="96"/>
      <c r="B39" s="57" t="s">
        <v>192</v>
      </c>
      <c r="C39" s="52" t="s">
        <v>60</v>
      </c>
      <c r="D39" s="55">
        <v>43987</v>
      </c>
      <c r="E39" s="57" t="s">
        <v>193</v>
      </c>
      <c r="F39" s="52" t="s">
        <v>61</v>
      </c>
      <c r="G39" s="52" t="s">
        <v>66</v>
      </c>
      <c r="H39" s="55">
        <v>44155</v>
      </c>
      <c r="I39" s="56">
        <v>168</v>
      </c>
      <c r="J39" s="52" t="s">
        <v>63</v>
      </c>
      <c r="K39" s="52" t="s">
        <v>61</v>
      </c>
      <c r="L39" s="70"/>
      <c r="M39" s="70"/>
      <c r="N39" s="70"/>
      <c r="O39" s="70"/>
      <c r="P39" s="52" t="s">
        <v>194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</row>
    <row r="40" spans="1:591" s="14" customFormat="1" ht="25.5">
      <c r="A40" s="96" t="str">
        <f t="shared" si="0"/>
        <v>2020-Q3</v>
      </c>
      <c r="B40" s="57" t="s">
        <v>195</v>
      </c>
      <c r="C40" s="52" t="s">
        <v>60</v>
      </c>
      <c r="D40" s="55">
        <v>44021</v>
      </c>
      <c r="E40" s="57" t="s">
        <v>196</v>
      </c>
      <c r="F40" s="52" t="s">
        <v>61</v>
      </c>
      <c r="G40" s="52" t="s">
        <v>87</v>
      </c>
      <c r="H40" s="55" t="s">
        <v>177</v>
      </c>
      <c r="I40" s="56">
        <v>351</v>
      </c>
      <c r="J40" s="52" t="s">
        <v>63</v>
      </c>
      <c r="K40" s="52" t="s">
        <v>61</v>
      </c>
      <c r="L40" s="70"/>
      <c r="M40" s="70"/>
      <c r="N40" s="70"/>
      <c r="O40" s="70"/>
      <c r="P40" s="52" t="s">
        <v>178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</row>
    <row r="41" spans="1:591" s="15" customFormat="1" ht="25.5">
      <c r="A41" s="96"/>
      <c r="B41" s="57" t="s">
        <v>197</v>
      </c>
      <c r="C41" s="52" t="s">
        <v>60</v>
      </c>
      <c r="D41" s="55">
        <v>44053</v>
      </c>
      <c r="E41" s="57" t="s">
        <v>198</v>
      </c>
      <c r="F41" s="52" t="s">
        <v>61</v>
      </c>
      <c r="G41" s="52" t="s">
        <v>66</v>
      </c>
      <c r="H41" s="55">
        <v>44224</v>
      </c>
      <c r="I41" s="56">
        <v>122</v>
      </c>
      <c r="J41" s="52" t="s">
        <v>63</v>
      </c>
      <c r="K41" s="52" t="s">
        <v>61</v>
      </c>
      <c r="L41" s="70"/>
      <c r="M41" s="70"/>
      <c r="N41" s="70"/>
      <c r="O41" s="70"/>
      <c r="P41" s="52" t="s">
        <v>174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</row>
    <row r="42" spans="1:591" s="15" customFormat="1" ht="12.75">
      <c r="A42" s="96"/>
      <c r="B42" s="57" t="s">
        <v>199</v>
      </c>
      <c r="C42" s="52" t="s">
        <v>60</v>
      </c>
      <c r="D42" s="55">
        <v>44055</v>
      </c>
      <c r="E42" s="57" t="s">
        <v>200</v>
      </c>
      <c r="F42" s="52" t="s">
        <v>61</v>
      </c>
      <c r="G42" s="52" t="s">
        <v>65</v>
      </c>
      <c r="H42" s="55">
        <v>44224</v>
      </c>
      <c r="I42" s="56">
        <v>121</v>
      </c>
      <c r="J42" s="52" t="s">
        <v>63</v>
      </c>
      <c r="K42" s="52" t="s">
        <v>61</v>
      </c>
      <c r="L42" s="70"/>
      <c r="M42" s="70"/>
      <c r="N42" s="70"/>
      <c r="O42" s="70"/>
      <c r="P42" s="52" t="s">
        <v>119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</row>
    <row r="43" spans="1:591" s="15" customFormat="1" ht="25.5">
      <c r="A43" s="96"/>
      <c r="B43" s="57" t="s">
        <v>201</v>
      </c>
      <c r="C43" s="52" t="s">
        <v>60</v>
      </c>
      <c r="D43" s="55">
        <v>44061</v>
      </c>
      <c r="E43" s="57" t="s">
        <v>202</v>
      </c>
      <c r="F43" s="52" t="s">
        <v>61</v>
      </c>
      <c r="G43" s="52" t="s">
        <v>66</v>
      </c>
      <c r="H43" s="55">
        <v>44236</v>
      </c>
      <c r="I43" s="56">
        <v>125</v>
      </c>
      <c r="J43" s="52" t="s">
        <v>63</v>
      </c>
      <c r="K43" s="52" t="s">
        <v>61</v>
      </c>
      <c r="L43" s="70"/>
      <c r="M43" s="70"/>
      <c r="N43" s="70"/>
      <c r="O43" s="70"/>
      <c r="P43" s="52" t="s">
        <v>119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</row>
    <row r="44" spans="1:591" s="16" customFormat="1" ht="26.25" thickBot="1">
      <c r="A44" s="96"/>
      <c r="B44" s="57" t="s">
        <v>203</v>
      </c>
      <c r="C44" s="52" t="s">
        <v>60</v>
      </c>
      <c r="D44" s="55">
        <v>44104</v>
      </c>
      <c r="E44" s="57" t="s">
        <v>204</v>
      </c>
      <c r="F44" s="52" t="s">
        <v>61</v>
      </c>
      <c r="G44" s="84" t="s">
        <v>87</v>
      </c>
      <c r="H44" s="55" t="s">
        <v>177</v>
      </c>
      <c r="I44" s="56">
        <v>292</v>
      </c>
      <c r="J44" s="52" t="s">
        <v>63</v>
      </c>
      <c r="K44" s="52" t="s">
        <v>61</v>
      </c>
      <c r="L44" s="70"/>
      <c r="M44" s="70"/>
      <c r="N44" s="70"/>
      <c r="O44" s="70"/>
      <c r="P44" s="84" t="s">
        <v>178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</row>
    <row r="45" spans="1:591" s="14" customFormat="1" ht="25.5">
      <c r="A45" s="96" t="s">
        <v>59</v>
      </c>
      <c r="B45" s="57" t="s">
        <v>205</v>
      </c>
      <c r="C45" s="52" t="s">
        <v>60</v>
      </c>
      <c r="D45" s="55">
        <v>44112</v>
      </c>
      <c r="E45" s="57" t="s">
        <v>206</v>
      </c>
      <c r="F45" s="52" t="s">
        <v>61</v>
      </c>
      <c r="G45" s="84" t="s">
        <v>87</v>
      </c>
      <c r="H45" s="55" t="s">
        <v>177</v>
      </c>
      <c r="I45" s="56">
        <v>286</v>
      </c>
      <c r="J45" s="52" t="s">
        <v>63</v>
      </c>
      <c r="K45" s="52" t="s">
        <v>61</v>
      </c>
      <c r="L45" s="70"/>
      <c r="M45" s="70"/>
      <c r="N45" s="70"/>
      <c r="O45" s="70"/>
      <c r="P45" s="84" t="s">
        <v>178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</row>
    <row r="46" spans="1:591" s="15" customFormat="1" ht="25.5">
      <c r="A46" s="96"/>
      <c r="B46" s="57" t="s">
        <v>207</v>
      </c>
      <c r="C46" s="52" t="s">
        <v>60</v>
      </c>
      <c r="D46" s="55">
        <v>44112</v>
      </c>
      <c r="E46" s="57" t="s">
        <v>208</v>
      </c>
      <c r="F46" s="52" t="s">
        <v>61</v>
      </c>
      <c r="G46" s="52" t="s">
        <v>66</v>
      </c>
      <c r="H46" s="55">
        <v>44224</v>
      </c>
      <c r="I46" s="56">
        <v>80</v>
      </c>
      <c r="J46" s="52" t="s">
        <v>63</v>
      </c>
      <c r="K46" s="52" t="s">
        <v>61</v>
      </c>
      <c r="L46" s="70"/>
      <c r="M46" s="70"/>
      <c r="N46" s="70"/>
      <c r="O46" s="70"/>
      <c r="P46" s="52" t="s">
        <v>174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</row>
    <row r="47" spans="1:591" s="16" customFormat="1" ht="26.25" thickBot="1">
      <c r="A47" s="96"/>
      <c r="B47" s="57" t="s">
        <v>209</v>
      </c>
      <c r="C47" s="52" t="s">
        <v>60</v>
      </c>
      <c r="D47" s="55">
        <v>44116</v>
      </c>
      <c r="E47" s="57" t="s">
        <v>210</v>
      </c>
      <c r="F47" s="52" t="s">
        <v>61</v>
      </c>
      <c r="G47" s="84" t="s">
        <v>87</v>
      </c>
      <c r="H47" s="55" t="s">
        <v>177</v>
      </c>
      <c r="I47" s="56">
        <v>284</v>
      </c>
      <c r="J47" s="52" t="s">
        <v>63</v>
      </c>
      <c r="K47" s="52" t="s">
        <v>61</v>
      </c>
      <c r="L47" s="70"/>
      <c r="M47" s="70"/>
      <c r="N47" s="70"/>
      <c r="O47" s="70"/>
      <c r="P47" s="84" t="s">
        <v>178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</row>
    <row r="48" spans="1:591" s="4" customFormat="1" ht="12.75" customHeight="1">
      <c r="A48" s="96" t="s">
        <v>211</v>
      </c>
      <c r="B48" s="57" t="s">
        <v>212</v>
      </c>
      <c r="C48" s="58" t="s">
        <v>213</v>
      </c>
      <c r="D48" s="55">
        <v>44236</v>
      </c>
      <c r="E48" s="57" t="s">
        <v>214</v>
      </c>
      <c r="F48" s="58" t="s">
        <v>61</v>
      </c>
      <c r="G48" s="52" t="s">
        <v>66</v>
      </c>
      <c r="H48" s="55">
        <v>44237</v>
      </c>
      <c r="I48" s="56">
        <v>1</v>
      </c>
      <c r="J48" s="58" t="s">
        <v>63</v>
      </c>
      <c r="K48" s="58" t="s">
        <v>61</v>
      </c>
      <c r="L48" s="58"/>
      <c r="M48" s="58"/>
      <c r="N48" s="58"/>
      <c r="O48" s="58"/>
      <c r="P48" s="58" t="s">
        <v>119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</row>
    <row r="49" spans="1:591" s="5" customFormat="1" ht="38.25">
      <c r="A49" s="96"/>
      <c r="B49" s="57" t="s">
        <v>215</v>
      </c>
      <c r="C49" s="58" t="s">
        <v>60</v>
      </c>
      <c r="D49" s="55">
        <v>44237</v>
      </c>
      <c r="E49" s="57" t="s">
        <v>216</v>
      </c>
      <c r="F49" s="58" t="s">
        <v>61</v>
      </c>
      <c r="G49" s="52" t="s">
        <v>66</v>
      </c>
      <c r="H49" s="55">
        <v>44251</v>
      </c>
      <c r="I49" s="56">
        <v>9</v>
      </c>
      <c r="J49" s="58" t="s">
        <v>63</v>
      </c>
      <c r="K49" s="58" t="s">
        <v>61</v>
      </c>
      <c r="L49" s="58"/>
      <c r="M49" s="58"/>
      <c r="N49" s="58"/>
      <c r="O49" s="58"/>
      <c r="P49" s="58" t="s">
        <v>119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</row>
    <row r="50" spans="1:591" s="5" customFormat="1" ht="25.5">
      <c r="A50" s="96"/>
      <c r="B50" s="57" t="s">
        <v>217</v>
      </c>
      <c r="C50" s="58" t="s">
        <v>60</v>
      </c>
      <c r="D50" s="55">
        <v>44253</v>
      </c>
      <c r="E50" s="57" t="s">
        <v>218</v>
      </c>
      <c r="F50" s="58" t="s">
        <v>61</v>
      </c>
      <c r="G50" s="52" t="s">
        <v>66</v>
      </c>
      <c r="H50" s="55">
        <v>44253</v>
      </c>
      <c r="I50" s="56">
        <v>0</v>
      </c>
      <c r="J50" s="58" t="s">
        <v>63</v>
      </c>
      <c r="K50" s="58" t="s">
        <v>61</v>
      </c>
      <c r="L50" s="58"/>
      <c r="M50" s="58"/>
      <c r="N50" s="58"/>
      <c r="O50" s="58"/>
      <c r="P50" s="58" t="s">
        <v>119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</row>
    <row r="51" spans="1:591" s="6" customFormat="1" ht="26.25" thickBot="1">
      <c r="A51" s="96"/>
      <c r="B51" s="57" t="s">
        <v>219</v>
      </c>
      <c r="C51" s="52" t="s">
        <v>60</v>
      </c>
      <c r="D51" s="55">
        <v>44309</v>
      </c>
      <c r="E51" s="57" t="s">
        <v>220</v>
      </c>
      <c r="F51" s="58" t="s">
        <v>61</v>
      </c>
      <c r="G51" s="52" t="s">
        <v>65</v>
      </c>
      <c r="H51" s="55">
        <v>44310</v>
      </c>
      <c r="I51" s="56">
        <v>0</v>
      </c>
      <c r="J51" s="58" t="s">
        <v>63</v>
      </c>
      <c r="K51" s="58" t="s">
        <v>61</v>
      </c>
      <c r="L51" s="58"/>
      <c r="M51" s="58"/>
      <c r="N51" s="58"/>
      <c r="O51" s="58"/>
      <c r="P51" s="58" t="s">
        <v>119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</row>
    <row r="52" spans="1:591" s="7" customFormat="1" ht="12.75">
      <c r="A52" s="96" t="s">
        <v>221</v>
      </c>
      <c r="B52" s="57" t="s">
        <v>219</v>
      </c>
      <c r="C52" s="52" t="s">
        <v>60</v>
      </c>
      <c r="D52" s="55">
        <v>44339</v>
      </c>
      <c r="E52" s="57" t="s">
        <v>222</v>
      </c>
      <c r="F52" s="58" t="s">
        <v>61</v>
      </c>
      <c r="G52" s="52" t="s">
        <v>62</v>
      </c>
      <c r="H52" s="55">
        <v>44425</v>
      </c>
      <c r="I52" s="56">
        <v>0</v>
      </c>
      <c r="J52" s="58" t="s">
        <v>63</v>
      </c>
      <c r="K52" s="58" t="s">
        <v>61</v>
      </c>
      <c r="L52" s="58"/>
      <c r="M52" s="58"/>
      <c r="N52" s="58"/>
      <c r="O52" s="58"/>
      <c r="P52" s="58" t="s">
        <v>119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</row>
    <row r="53" spans="1:591" s="8" customFormat="1" ht="25.5">
      <c r="A53" s="96"/>
      <c r="B53" s="57" t="s">
        <v>223</v>
      </c>
      <c r="C53" s="52" t="s">
        <v>60</v>
      </c>
      <c r="D53" s="55">
        <v>44360</v>
      </c>
      <c r="E53" s="57" t="s">
        <v>224</v>
      </c>
      <c r="F53" s="58" t="s">
        <v>61</v>
      </c>
      <c r="G53" s="52" t="s">
        <v>66</v>
      </c>
      <c r="H53" s="55">
        <v>44369</v>
      </c>
      <c r="I53" s="56">
        <v>5</v>
      </c>
      <c r="J53" s="58" t="s">
        <v>63</v>
      </c>
      <c r="K53" s="58" t="s">
        <v>61</v>
      </c>
      <c r="L53" s="58"/>
      <c r="M53" s="58"/>
      <c r="N53" s="58"/>
      <c r="O53" s="58"/>
      <c r="P53" s="58" t="s">
        <v>119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</row>
    <row r="54" spans="1:591" s="9" customFormat="1" ht="39" thickBot="1">
      <c r="A54" s="96"/>
      <c r="B54" s="57" t="s">
        <v>225</v>
      </c>
      <c r="C54" s="52" t="s">
        <v>60</v>
      </c>
      <c r="D54" s="55">
        <v>44401</v>
      </c>
      <c r="E54" s="57" t="s">
        <v>226</v>
      </c>
      <c r="F54" s="58" t="s">
        <v>61</v>
      </c>
      <c r="G54" s="52" t="s">
        <v>65</v>
      </c>
      <c r="H54" s="55">
        <v>44401</v>
      </c>
      <c r="I54" s="56">
        <v>0</v>
      </c>
      <c r="J54" s="58" t="s">
        <v>63</v>
      </c>
      <c r="K54" s="58" t="s">
        <v>61</v>
      </c>
      <c r="L54" s="58"/>
      <c r="M54" s="58"/>
      <c r="N54" s="58"/>
      <c r="O54" s="58"/>
      <c r="P54" s="52" t="s">
        <v>227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</row>
    <row r="55" spans="1:591" s="10" customFormat="1" ht="39" thickBot="1">
      <c r="A55" s="52" t="s">
        <v>228</v>
      </c>
      <c r="B55" s="57" t="s">
        <v>229</v>
      </c>
      <c r="C55" s="52" t="s">
        <v>60</v>
      </c>
      <c r="D55" s="55">
        <v>44401</v>
      </c>
      <c r="E55" s="57" t="s">
        <v>230</v>
      </c>
      <c r="F55" s="58" t="s">
        <v>61</v>
      </c>
      <c r="G55" s="52" t="s">
        <v>65</v>
      </c>
      <c r="H55" s="55">
        <v>44401</v>
      </c>
      <c r="I55" s="56">
        <v>0</v>
      </c>
      <c r="J55" s="58" t="s">
        <v>63</v>
      </c>
      <c r="K55" s="58" t="s">
        <v>61</v>
      </c>
      <c r="L55" s="58"/>
      <c r="M55" s="58"/>
      <c r="N55" s="58"/>
      <c r="O55" s="58"/>
      <c r="P55" s="52" t="s">
        <v>227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</row>
    <row r="56" spans="1:591" s="11" customFormat="1" ht="25.5">
      <c r="A56" s="96" t="s">
        <v>231</v>
      </c>
      <c r="B56" s="57" t="s">
        <v>232</v>
      </c>
      <c r="C56" s="52" t="s">
        <v>60</v>
      </c>
      <c r="D56" s="55">
        <v>44470</v>
      </c>
      <c r="E56" s="57" t="s">
        <v>233</v>
      </c>
      <c r="F56" s="58" t="s">
        <v>61</v>
      </c>
      <c r="G56" s="52" t="s">
        <v>65</v>
      </c>
      <c r="H56" s="55">
        <v>44474</v>
      </c>
      <c r="I56" s="58">
        <v>1</v>
      </c>
      <c r="J56" s="58" t="s">
        <v>63</v>
      </c>
      <c r="K56" s="52" t="s">
        <v>61</v>
      </c>
      <c r="L56" s="70"/>
      <c r="M56" s="70"/>
      <c r="N56" s="70"/>
      <c r="O56" s="70"/>
      <c r="P56" s="58" t="s">
        <v>258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</row>
    <row r="57" spans="1:591" s="12" customFormat="1" ht="12.75">
      <c r="A57" s="96"/>
      <c r="B57" s="57" t="s">
        <v>234</v>
      </c>
      <c r="C57" s="52" t="s">
        <v>60</v>
      </c>
      <c r="D57" s="55">
        <v>44487</v>
      </c>
      <c r="E57" s="57" t="s">
        <v>235</v>
      </c>
      <c r="F57" s="58" t="s">
        <v>61</v>
      </c>
      <c r="G57" s="52" t="s">
        <v>66</v>
      </c>
      <c r="H57" s="59">
        <v>44496</v>
      </c>
      <c r="I57" s="58">
        <v>6</v>
      </c>
      <c r="J57" s="58" t="s">
        <v>63</v>
      </c>
      <c r="K57" s="52" t="s">
        <v>61</v>
      </c>
      <c r="L57" s="70"/>
      <c r="M57" s="70"/>
      <c r="N57" s="70"/>
      <c r="O57" s="70"/>
      <c r="P57" s="58" t="s">
        <v>119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</row>
    <row r="58" spans="1:591" s="12" customFormat="1" ht="12.75">
      <c r="A58" s="96"/>
      <c r="B58" s="57" t="s">
        <v>236</v>
      </c>
      <c r="C58" s="52" t="s">
        <v>60</v>
      </c>
      <c r="D58" s="55">
        <v>44492</v>
      </c>
      <c r="E58" s="57" t="s">
        <v>237</v>
      </c>
      <c r="F58" s="58" t="s">
        <v>67</v>
      </c>
      <c r="G58" s="52" t="s">
        <v>68</v>
      </c>
      <c r="H58" s="59">
        <v>44512</v>
      </c>
      <c r="I58" s="58">
        <v>13</v>
      </c>
      <c r="J58" s="58" t="s">
        <v>63</v>
      </c>
      <c r="K58" s="52" t="s">
        <v>61</v>
      </c>
      <c r="L58" s="70"/>
      <c r="M58" s="70"/>
      <c r="N58" s="70"/>
      <c r="O58" s="70"/>
      <c r="P58" s="58" t="s">
        <v>119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</row>
    <row r="59" spans="1:591" s="12" customFormat="1" ht="25.5" customHeight="1">
      <c r="A59" s="96"/>
      <c r="B59" s="57" t="s">
        <v>238</v>
      </c>
      <c r="C59" s="52" t="s">
        <v>60</v>
      </c>
      <c r="D59" s="55">
        <v>44497</v>
      </c>
      <c r="E59" s="57" t="s">
        <v>239</v>
      </c>
      <c r="F59" s="58" t="s">
        <v>61</v>
      </c>
      <c r="G59" s="52" t="s">
        <v>66</v>
      </c>
      <c r="H59" s="59">
        <v>44531</v>
      </c>
      <c r="I59" s="58">
        <v>23</v>
      </c>
      <c r="J59" s="58" t="s">
        <v>63</v>
      </c>
      <c r="K59" s="52" t="s">
        <v>61</v>
      </c>
      <c r="L59" s="70"/>
      <c r="M59" s="70"/>
      <c r="N59" s="70"/>
      <c r="O59" s="70"/>
      <c r="P59" s="58" t="s">
        <v>119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</row>
    <row r="60" spans="1:591" s="12" customFormat="1" ht="38.25">
      <c r="A60" s="96"/>
      <c r="B60" s="57" t="s">
        <v>240</v>
      </c>
      <c r="C60" s="52" t="s">
        <v>60</v>
      </c>
      <c r="D60" s="55">
        <v>44497</v>
      </c>
      <c r="E60" s="57" t="s">
        <v>241</v>
      </c>
      <c r="F60" s="58" t="s">
        <v>61</v>
      </c>
      <c r="G60" s="52" t="s">
        <v>66</v>
      </c>
      <c r="H60" s="59">
        <v>44517</v>
      </c>
      <c r="I60" s="58">
        <v>13</v>
      </c>
      <c r="J60" s="58" t="s">
        <v>63</v>
      </c>
      <c r="K60" s="52" t="s">
        <v>61</v>
      </c>
      <c r="L60" s="70"/>
      <c r="M60" s="70"/>
      <c r="N60" s="70"/>
      <c r="O60" s="70"/>
      <c r="P60" s="58" t="s">
        <v>119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</row>
    <row r="61" spans="1:591" s="12" customFormat="1" ht="25.5">
      <c r="A61" s="96"/>
      <c r="B61" s="57" t="s">
        <v>242</v>
      </c>
      <c r="C61" s="52" t="s">
        <v>60</v>
      </c>
      <c r="D61" s="55">
        <v>44510</v>
      </c>
      <c r="E61" s="57" t="s">
        <v>243</v>
      </c>
      <c r="F61" s="58" t="s">
        <v>67</v>
      </c>
      <c r="G61" s="52" t="s">
        <v>68</v>
      </c>
      <c r="H61" s="59">
        <v>44537</v>
      </c>
      <c r="I61" s="58">
        <v>18</v>
      </c>
      <c r="J61" s="58" t="s">
        <v>63</v>
      </c>
      <c r="K61" s="52" t="s">
        <v>61</v>
      </c>
      <c r="L61" s="70"/>
      <c r="M61" s="70"/>
      <c r="N61" s="70"/>
      <c r="O61" s="70"/>
      <c r="P61" s="58" t="s">
        <v>119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</row>
    <row r="62" spans="1:591" s="12" customFormat="1" ht="12.75">
      <c r="A62" s="96"/>
      <c r="B62" s="57" t="s">
        <v>244</v>
      </c>
      <c r="C62" s="52" t="s">
        <v>60</v>
      </c>
      <c r="D62" s="55">
        <v>44528</v>
      </c>
      <c r="E62" s="57" t="s">
        <v>245</v>
      </c>
      <c r="F62" s="58" t="s">
        <v>61</v>
      </c>
      <c r="G62" s="52" t="s">
        <v>66</v>
      </c>
      <c r="H62" s="59">
        <v>44531</v>
      </c>
      <c r="I62" s="58">
        <v>0</v>
      </c>
      <c r="J62" s="58" t="s">
        <v>63</v>
      </c>
      <c r="K62" s="52" t="s">
        <v>61</v>
      </c>
      <c r="L62" s="70"/>
      <c r="M62" s="70"/>
      <c r="N62" s="70"/>
      <c r="O62" s="70"/>
      <c r="P62" s="58" t="s">
        <v>119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</row>
    <row r="63" spans="1:591" s="12" customFormat="1" ht="51">
      <c r="A63" s="96"/>
      <c r="B63" s="57" t="s">
        <v>246</v>
      </c>
      <c r="C63" s="52" t="s">
        <v>60</v>
      </c>
      <c r="D63" s="55">
        <v>44528</v>
      </c>
      <c r="E63" s="57" t="s">
        <v>247</v>
      </c>
      <c r="F63" s="58" t="s">
        <v>61</v>
      </c>
      <c r="G63" s="52" t="s">
        <v>65</v>
      </c>
      <c r="H63" s="59">
        <v>44531</v>
      </c>
      <c r="I63" s="58">
        <v>1</v>
      </c>
      <c r="J63" s="58" t="s">
        <v>63</v>
      </c>
      <c r="K63" s="52" t="s">
        <v>61</v>
      </c>
      <c r="L63" s="70"/>
      <c r="M63" s="70"/>
      <c r="N63" s="70"/>
      <c r="O63" s="70"/>
      <c r="P63" s="60" t="s">
        <v>259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</row>
    <row r="64" spans="1:591" s="12" customFormat="1" ht="12.75">
      <c r="A64" s="96"/>
      <c r="B64" s="57" t="s">
        <v>248</v>
      </c>
      <c r="C64" s="52" t="s">
        <v>60</v>
      </c>
      <c r="D64" s="55">
        <v>44529</v>
      </c>
      <c r="E64" s="57" t="s">
        <v>249</v>
      </c>
      <c r="F64" s="58" t="s">
        <v>61</v>
      </c>
      <c r="G64" s="52" t="s">
        <v>66</v>
      </c>
      <c r="H64" s="59">
        <v>44529</v>
      </c>
      <c r="I64" s="58">
        <v>10</v>
      </c>
      <c r="J64" s="58" t="s">
        <v>63</v>
      </c>
      <c r="K64" s="52" t="s">
        <v>61</v>
      </c>
      <c r="L64" s="70"/>
      <c r="M64" s="70"/>
      <c r="N64" s="70"/>
      <c r="O64" s="70"/>
      <c r="P64" s="58" t="s">
        <v>119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</row>
    <row r="65" spans="1:591" s="12" customFormat="1" ht="25.5">
      <c r="A65" s="96"/>
      <c r="B65" s="57" t="s">
        <v>250</v>
      </c>
      <c r="C65" s="52" t="s">
        <v>60</v>
      </c>
      <c r="D65" s="55">
        <v>44539</v>
      </c>
      <c r="E65" s="57" t="s">
        <v>251</v>
      </c>
      <c r="F65" s="58" t="s">
        <v>61</v>
      </c>
      <c r="G65" s="52" t="s">
        <v>81</v>
      </c>
      <c r="H65" s="59">
        <v>44539</v>
      </c>
      <c r="I65" s="58">
        <v>0</v>
      </c>
      <c r="J65" s="58" t="s">
        <v>63</v>
      </c>
      <c r="K65" s="52" t="s">
        <v>61</v>
      </c>
      <c r="L65" s="70"/>
      <c r="M65" s="70"/>
      <c r="N65" s="70"/>
      <c r="O65" s="70"/>
      <c r="P65" s="58" t="s">
        <v>119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</row>
    <row r="66" spans="1:591" s="12" customFormat="1" ht="25.5">
      <c r="A66" s="96"/>
      <c r="B66" s="57" t="s">
        <v>252</v>
      </c>
      <c r="C66" s="52" t="s">
        <v>60</v>
      </c>
      <c r="D66" s="55">
        <v>44547</v>
      </c>
      <c r="E66" s="57" t="s">
        <v>253</v>
      </c>
      <c r="F66" s="58" t="s">
        <v>61</v>
      </c>
      <c r="G66" s="52" t="s">
        <v>66</v>
      </c>
      <c r="H66" s="59">
        <v>44547</v>
      </c>
      <c r="I66" s="58">
        <v>0</v>
      </c>
      <c r="J66" s="58" t="s">
        <v>63</v>
      </c>
      <c r="K66" s="52" t="s">
        <v>61</v>
      </c>
      <c r="L66" s="70"/>
      <c r="M66" s="70"/>
      <c r="N66" s="70"/>
      <c r="O66" s="70"/>
      <c r="P66" s="58" t="s">
        <v>119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</row>
    <row r="67" spans="1:591" s="13" customFormat="1" ht="39" thickBot="1">
      <c r="A67" s="96"/>
      <c r="B67" s="57" t="s">
        <v>254</v>
      </c>
      <c r="C67" s="52" t="s">
        <v>60</v>
      </c>
      <c r="D67" s="55">
        <v>44553</v>
      </c>
      <c r="E67" s="57" t="s">
        <v>255</v>
      </c>
      <c r="F67" s="58" t="s">
        <v>61</v>
      </c>
      <c r="G67" s="52" t="s">
        <v>66</v>
      </c>
      <c r="H67" s="59">
        <v>44562</v>
      </c>
      <c r="I67" s="58">
        <v>7</v>
      </c>
      <c r="J67" s="58" t="s">
        <v>63</v>
      </c>
      <c r="K67" s="52" t="s">
        <v>61</v>
      </c>
      <c r="L67" s="70"/>
      <c r="M67" s="70"/>
      <c r="N67" s="70"/>
      <c r="O67" s="70"/>
      <c r="P67" s="58" t="s">
        <v>119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</row>
    <row r="68" spans="1:591" ht="28.5" customHeight="1">
      <c r="A68" s="96" t="s">
        <v>264</v>
      </c>
      <c r="B68" s="61" t="s">
        <v>318</v>
      </c>
      <c r="C68" s="52" t="s">
        <v>60</v>
      </c>
      <c r="D68" s="55">
        <v>44581</v>
      </c>
      <c r="E68" s="60" t="s">
        <v>319</v>
      </c>
      <c r="F68" s="58" t="s">
        <v>61</v>
      </c>
      <c r="G68" s="52" t="s">
        <v>299</v>
      </c>
      <c r="H68" s="62">
        <f t="shared" ref="H68:H73" si="1">WORKDAY(D68,I68)</f>
        <v>44582</v>
      </c>
      <c r="I68" s="63">
        <v>1</v>
      </c>
      <c r="J68" s="58" t="s">
        <v>63</v>
      </c>
      <c r="K68" s="52" t="s">
        <v>61</v>
      </c>
      <c r="L68" s="70"/>
      <c r="M68" s="70"/>
      <c r="N68" s="70"/>
      <c r="O68" s="70"/>
      <c r="P68" s="58" t="s">
        <v>258</v>
      </c>
    </row>
    <row r="69" spans="1:591" ht="25.5">
      <c r="A69" s="96"/>
      <c r="B69" s="61" t="s">
        <v>316</v>
      </c>
      <c r="C69" s="52" t="s">
        <v>60</v>
      </c>
      <c r="D69" s="55">
        <v>44599</v>
      </c>
      <c r="E69" s="60" t="s">
        <v>317</v>
      </c>
      <c r="F69" s="58" t="s">
        <v>61</v>
      </c>
      <c r="G69" s="52" t="s">
        <v>265</v>
      </c>
      <c r="H69" s="62">
        <f t="shared" si="1"/>
        <v>44600</v>
      </c>
      <c r="I69" s="63">
        <v>1</v>
      </c>
      <c r="J69" s="58" t="s">
        <v>63</v>
      </c>
      <c r="K69" s="52" t="s">
        <v>61</v>
      </c>
      <c r="L69" s="70"/>
      <c r="M69" s="70"/>
      <c r="N69" s="70"/>
      <c r="O69" s="70"/>
      <c r="P69" s="58" t="s">
        <v>119</v>
      </c>
    </row>
    <row r="70" spans="1:591" ht="25.5">
      <c r="A70" s="96"/>
      <c r="B70" s="61" t="s">
        <v>314</v>
      </c>
      <c r="C70" s="52" t="s">
        <v>60</v>
      </c>
      <c r="D70" s="55">
        <v>44605</v>
      </c>
      <c r="E70" s="60" t="s">
        <v>315</v>
      </c>
      <c r="F70" s="58" t="s">
        <v>61</v>
      </c>
      <c r="G70" s="52" t="s">
        <v>299</v>
      </c>
      <c r="H70" s="62">
        <f t="shared" si="1"/>
        <v>44606</v>
      </c>
      <c r="I70" s="63">
        <v>1</v>
      </c>
      <c r="J70" s="58" t="s">
        <v>63</v>
      </c>
      <c r="K70" s="52" t="s">
        <v>61</v>
      </c>
      <c r="L70" s="70"/>
      <c r="M70" s="70"/>
      <c r="N70" s="70"/>
      <c r="O70" s="70"/>
      <c r="P70" s="58" t="s">
        <v>258</v>
      </c>
    </row>
    <row r="71" spans="1:591" ht="25.5">
      <c r="A71" s="96"/>
      <c r="B71" s="61" t="s">
        <v>312</v>
      </c>
      <c r="C71" s="52" t="s">
        <v>60</v>
      </c>
      <c r="D71" s="55">
        <v>44621</v>
      </c>
      <c r="E71" s="60" t="s">
        <v>313</v>
      </c>
      <c r="F71" s="58" t="s">
        <v>61</v>
      </c>
      <c r="G71" s="52" t="s">
        <v>266</v>
      </c>
      <c r="H71" s="62">
        <f t="shared" si="1"/>
        <v>44636</v>
      </c>
      <c r="I71" s="63">
        <v>11</v>
      </c>
      <c r="J71" s="58" t="s">
        <v>63</v>
      </c>
      <c r="K71" s="52" t="s">
        <v>61</v>
      </c>
      <c r="L71" s="70"/>
      <c r="M71" s="70"/>
      <c r="N71" s="70"/>
      <c r="O71" s="70"/>
      <c r="P71" s="58" t="s">
        <v>323</v>
      </c>
    </row>
    <row r="72" spans="1:591" ht="14.25">
      <c r="A72" s="96"/>
      <c r="B72" s="61" t="s">
        <v>310</v>
      </c>
      <c r="C72" s="52" t="s">
        <v>60</v>
      </c>
      <c r="D72" s="55">
        <v>44629</v>
      </c>
      <c r="E72" s="60" t="s">
        <v>311</v>
      </c>
      <c r="F72" s="58" t="s">
        <v>61</v>
      </c>
      <c r="G72" s="52" t="s">
        <v>299</v>
      </c>
      <c r="H72" s="62">
        <f t="shared" si="1"/>
        <v>44630</v>
      </c>
      <c r="I72" s="63">
        <v>1</v>
      </c>
      <c r="J72" s="58" t="s">
        <v>63</v>
      </c>
      <c r="K72" s="52" t="s">
        <v>61</v>
      </c>
      <c r="L72" s="70"/>
      <c r="M72" s="70"/>
      <c r="N72" s="70"/>
      <c r="O72" s="70"/>
      <c r="P72" s="58" t="s">
        <v>258</v>
      </c>
    </row>
    <row r="73" spans="1:591" ht="14.25">
      <c r="A73" s="96"/>
      <c r="B73" s="61" t="s">
        <v>308</v>
      </c>
      <c r="C73" s="52" t="s">
        <v>60</v>
      </c>
      <c r="D73" s="55">
        <v>44642</v>
      </c>
      <c r="E73" s="60" t="s">
        <v>309</v>
      </c>
      <c r="F73" s="58" t="s">
        <v>61</v>
      </c>
      <c r="G73" s="52" t="s">
        <v>265</v>
      </c>
      <c r="H73" s="62">
        <f t="shared" si="1"/>
        <v>44643</v>
      </c>
      <c r="I73" s="63">
        <v>1</v>
      </c>
      <c r="J73" s="58" t="s">
        <v>63</v>
      </c>
      <c r="K73" s="52" t="s">
        <v>61</v>
      </c>
      <c r="L73" s="70"/>
      <c r="M73" s="70"/>
      <c r="N73" s="70"/>
      <c r="O73" s="70"/>
      <c r="P73" s="58" t="s">
        <v>119</v>
      </c>
    </row>
    <row r="74" spans="1:591" ht="25.5">
      <c r="A74" s="96"/>
      <c r="B74" s="61" t="s">
        <v>306</v>
      </c>
      <c r="C74" s="52" t="s">
        <v>60</v>
      </c>
      <c r="D74" s="55">
        <v>44648</v>
      </c>
      <c r="E74" s="60" t="s">
        <v>307</v>
      </c>
      <c r="F74" s="58" t="s">
        <v>61</v>
      </c>
      <c r="G74" s="52" t="s">
        <v>267</v>
      </c>
      <c r="H74" s="62" t="s">
        <v>177</v>
      </c>
      <c r="I74" s="63">
        <v>4</v>
      </c>
      <c r="J74" s="58" t="s">
        <v>63</v>
      </c>
      <c r="K74" s="52" t="s">
        <v>61</v>
      </c>
      <c r="L74" s="70"/>
      <c r="M74" s="70"/>
      <c r="N74" s="70"/>
      <c r="O74" s="70"/>
      <c r="P74" s="58" t="s">
        <v>118</v>
      </c>
    </row>
    <row r="75" spans="1:591" ht="25.5">
      <c r="A75" s="96"/>
      <c r="B75" s="61" t="s">
        <v>302</v>
      </c>
      <c r="C75" s="52" t="s">
        <v>60</v>
      </c>
      <c r="D75" s="55">
        <v>44649</v>
      </c>
      <c r="E75" s="60" t="s">
        <v>303</v>
      </c>
      <c r="F75" s="58" t="s">
        <v>67</v>
      </c>
      <c r="G75" s="52" t="s">
        <v>265</v>
      </c>
      <c r="H75" s="62">
        <f>WORKDAY(D75,I75)</f>
        <v>44697</v>
      </c>
      <c r="I75" s="63">
        <v>34</v>
      </c>
      <c r="J75" s="58" t="s">
        <v>63</v>
      </c>
      <c r="K75" s="52" t="s">
        <v>61</v>
      </c>
      <c r="L75" s="70"/>
      <c r="M75" s="70"/>
      <c r="N75" s="70"/>
      <c r="O75" s="70"/>
      <c r="P75" s="58" t="s">
        <v>119</v>
      </c>
    </row>
    <row r="76" spans="1:591" ht="25.5">
      <c r="A76" s="97"/>
      <c r="B76" s="61" t="s">
        <v>304</v>
      </c>
      <c r="C76" s="52" t="s">
        <v>60</v>
      </c>
      <c r="D76" s="55">
        <v>44649</v>
      </c>
      <c r="E76" s="60" t="s">
        <v>305</v>
      </c>
      <c r="F76" s="58" t="s">
        <v>61</v>
      </c>
      <c r="G76" s="52" t="s">
        <v>267</v>
      </c>
      <c r="H76" s="62" t="s">
        <v>177</v>
      </c>
      <c r="I76" s="63">
        <v>11</v>
      </c>
      <c r="J76" s="58" t="s">
        <v>63</v>
      </c>
      <c r="K76" s="52" t="s">
        <v>61</v>
      </c>
      <c r="L76" s="70"/>
      <c r="M76" s="70"/>
      <c r="N76" s="70"/>
      <c r="O76" s="70"/>
      <c r="P76" s="58" t="s">
        <v>118</v>
      </c>
    </row>
    <row r="77" spans="1:591" ht="25.5">
      <c r="A77" s="98" t="s">
        <v>320</v>
      </c>
      <c r="B77" s="76" t="s">
        <v>300</v>
      </c>
      <c r="C77" s="52" t="s">
        <v>60</v>
      </c>
      <c r="D77" s="55">
        <v>44659</v>
      </c>
      <c r="E77" s="60" t="s">
        <v>301</v>
      </c>
      <c r="F77" s="58" t="s">
        <v>61</v>
      </c>
      <c r="G77" s="52" t="s">
        <v>266</v>
      </c>
      <c r="H77" s="62">
        <f t="shared" ref="H77:H105" si="2">WORKDAY(D77,I77)</f>
        <v>44669</v>
      </c>
      <c r="I77" s="63">
        <v>6</v>
      </c>
      <c r="J77" s="58" t="s">
        <v>63</v>
      </c>
      <c r="K77" s="52" t="s">
        <v>61</v>
      </c>
      <c r="L77" s="70"/>
      <c r="M77" s="70"/>
      <c r="N77" s="70"/>
      <c r="O77" s="70"/>
      <c r="P77" s="58" t="s">
        <v>258</v>
      </c>
    </row>
    <row r="78" spans="1:591" ht="14.25">
      <c r="A78" s="98"/>
      <c r="B78" s="76" t="s">
        <v>297</v>
      </c>
      <c r="C78" s="52" t="s">
        <v>60</v>
      </c>
      <c r="D78" s="55">
        <v>44676</v>
      </c>
      <c r="E78" s="60" t="s">
        <v>298</v>
      </c>
      <c r="F78" s="58" t="s">
        <v>61</v>
      </c>
      <c r="G78" s="52" t="s">
        <v>299</v>
      </c>
      <c r="H78" s="62">
        <f t="shared" si="2"/>
        <v>44676</v>
      </c>
      <c r="I78" s="63">
        <v>0</v>
      </c>
      <c r="J78" s="58" t="s">
        <v>63</v>
      </c>
      <c r="K78" s="52" t="s">
        <v>61</v>
      </c>
      <c r="L78" s="70"/>
      <c r="M78" s="70"/>
      <c r="N78" s="70"/>
      <c r="O78" s="70"/>
      <c r="P78" s="58" t="s">
        <v>258</v>
      </c>
    </row>
    <row r="79" spans="1:591" ht="14.25">
      <c r="A79" s="98"/>
      <c r="B79" s="76" t="s">
        <v>295</v>
      </c>
      <c r="C79" s="52" t="s">
        <v>60</v>
      </c>
      <c r="D79" s="55">
        <v>44686</v>
      </c>
      <c r="E79" s="60" t="s">
        <v>296</v>
      </c>
      <c r="F79" s="58" t="s">
        <v>61</v>
      </c>
      <c r="G79" s="52" t="s">
        <v>266</v>
      </c>
      <c r="H79" s="62">
        <f t="shared" si="2"/>
        <v>44686</v>
      </c>
      <c r="I79" s="63">
        <v>0</v>
      </c>
      <c r="J79" s="58" t="s">
        <v>63</v>
      </c>
      <c r="K79" s="52" t="s">
        <v>61</v>
      </c>
      <c r="L79" s="70"/>
      <c r="M79" s="70"/>
      <c r="N79" s="70"/>
      <c r="O79" s="70"/>
      <c r="P79" s="58" t="s">
        <v>258</v>
      </c>
    </row>
    <row r="80" spans="1:591" ht="25.5">
      <c r="A80" s="98"/>
      <c r="B80" s="76" t="s">
        <v>293</v>
      </c>
      <c r="C80" s="52" t="s">
        <v>60</v>
      </c>
      <c r="D80" s="55">
        <v>44688</v>
      </c>
      <c r="E80" s="60" t="s">
        <v>294</v>
      </c>
      <c r="F80" s="58" t="s">
        <v>61</v>
      </c>
      <c r="G80" s="52" t="s">
        <v>265</v>
      </c>
      <c r="H80" s="62">
        <f t="shared" si="2"/>
        <v>44699</v>
      </c>
      <c r="I80" s="63">
        <v>8</v>
      </c>
      <c r="J80" s="58" t="s">
        <v>63</v>
      </c>
      <c r="K80" s="52" t="s">
        <v>61</v>
      </c>
      <c r="L80" s="70"/>
      <c r="M80" s="70"/>
      <c r="N80" s="70"/>
      <c r="O80" s="70"/>
      <c r="P80" s="58" t="s">
        <v>119</v>
      </c>
    </row>
    <row r="81" spans="1:16" ht="25.5">
      <c r="A81" s="98"/>
      <c r="B81" s="76" t="s">
        <v>291</v>
      </c>
      <c r="C81" s="52" t="s">
        <v>60</v>
      </c>
      <c r="D81" s="55">
        <v>44698</v>
      </c>
      <c r="E81" s="60" t="s">
        <v>292</v>
      </c>
      <c r="F81" s="58" t="s">
        <v>61</v>
      </c>
      <c r="G81" s="52" t="s">
        <v>265</v>
      </c>
      <c r="H81" s="62">
        <f t="shared" si="2"/>
        <v>44698</v>
      </c>
      <c r="I81" s="63">
        <v>0</v>
      </c>
      <c r="J81" s="58" t="s">
        <v>63</v>
      </c>
      <c r="K81" s="52" t="s">
        <v>61</v>
      </c>
      <c r="L81" s="70"/>
      <c r="M81" s="70"/>
      <c r="N81" s="70"/>
      <c r="O81" s="70"/>
      <c r="P81" s="58" t="s">
        <v>119</v>
      </c>
    </row>
    <row r="82" spans="1:16" ht="14.25">
      <c r="A82" s="98"/>
      <c r="B82" s="76" t="s">
        <v>289</v>
      </c>
      <c r="C82" s="52" t="s">
        <v>60</v>
      </c>
      <c r="D82" s="55">
        <v>44702</v>
      </c>
      <c r="E82" s="60" t="s">
        <v>290</v>
      </c>
      <c r="F82" s="58" t="s">
        <v>61</v>
      </c>
      <c r="G82" s="52" t="s">
        <v>265</v>
      </c>
      <c r="H82" s="62">
        <f t="shared" si="2"/>
        <v>44712</v>
      </c>
      <c r="I82" s="63">
        <v>7</v>
      </c>
      <c r="J82" s="58" t="s">
        <v>63</v>
      </c>
      <c r="K82" s="52" t="s">
        <v>61</v>
      </c>
      <c r="L82" s="70"/>
      <c r="M82" s="70"/>
      <c r="N82" s="70"/>
      <c r="O82" s="70"/>
      <c r="P82" s="58" t="s">
        <v>119</v>
      </c>
    </row>
    <row r="83" spans="1:16" ht="25.5">
      <c r="A83" s="98"/>
      <c r="B83" s="76" t="s">
        <v>287</v>
      </c>
      <c r="C83" s="52" t="s">
        <v>60</v>
      </c>
      <c r="D83" s="55">
        <v>44704</v>
      </c>
      <c r="E83" s="60" t="s">
        <v>288</v>
      </c>
      <c r="F83" s="58" t="s">
        <v>61</v>
      </c>
      <c r="G83" s="52" t="s">
        <v>266</v>
      </c>
      <c r="H83" s="62">
        <f t="shared" si="2"/>
        <v>44708</v>
      </c>
      <c r="I83" s="63">
        <v>4</v>
      </c>
      <c r="J83" s="58" t="s">
        <v>63</v>
      </c>
      <c r="K83" s="52" t="s">
        <v>61</v>
      </c>
      <c r="L83" s="70"/>
      <c r="M83" s="70"/>
      <c r="N83" s="70"/>
      <c r="O83" s="70"/>
      <c r="P83" s="58" t="s">
        <v>258</v>
      </c>
    </row>
    <row r="84" spans="1:16" ht="14.25">
      <c r="A84" s="98"/>
      <c r="B84" s="76" t="s">
        <v>285</v>
      </c>
      <c r="C84" s="52" t="s">
        <v>60</v>
      </c>
      <c r="D84" s="55">
        <v>44706</v>
      </c>
      <c r="E84" s="60" t="s">
        <v>286</v>
      </c>
      <c r="F84" s="58" t="s">
        <v>61</v>
      </c>
      <c r="G84" s="52" t="s">
        <v>265</v>
      </c>
      <c r="H84" s="62">
        <f t="shared" si="2"/>
        <v>44708</v>
      </c>
      <c r="I84" s="63">
        <v>2</v>
      </c>
      <c r="J84" s="58" t="s">
        <v>63</v>
      </c>
      <c r="K84" s="52" t="s">
        <v>61</v>
      </c>
      <c r="L84" s="70"/>
      <c r="M84" s="70"/>
      <c r="N84" s="70"/>
      <c r="O84" s="70"/>
      <c r="P84" s="58" t="s">
        <v>119</v>
      </c>
    </row>
    <row r="85" spans="1:16" ht="14.25">
      <c r="A85" s="98"/>
      <c r="B85" s="76" t="s">
        <v>277</v>
      </c>
      <c r="C85" s="52" t="s">
        <v>60</v>
      </c>
      <c r="D85" s="55">
        <v>44708</v>
      </c>
      <c r="E85" s="60" t="s">
        <v>278</v>
      </c>
      <c r="F85" s="58" t="s">
        <v>61</v>
      </c>
      <c r="G85" s="52" t="s">
        <v>265</v>
      </c>
      <c r="H85" s="62">
        <f t="shared" si="2"/>
        <v>44711</v>
      </c>
      <c r="I85" s="63">
        <v>1</v>
      </c>
      <c r="J85" s="58" t="s">
        <v>63</v>
      </c>
      <c r="K85" s="52" t="s">
        <v>61</v>
      </c>
      <c r="L85" s="70"/>
      <c r="M85" s="70"/>
      <c r="N85" s="70"/>
      <c r="O85" s="70"/>
      <c r="P85" s="58" t="s">
        <v>119</v>
      </c>
    </row>
    <row r="86" spans="1:16" ht="25.5">
      <c r="A86" s="98"/>
      <c r="B86" s="76" t="s">
        <v>279</v>
      </c>
      <c r="C86" s="52" t="s">
        <v>60</v>
      </c>
      <c r="D86" s="55">
        <v>44708</v>
      </c>
      <c r="E86" s="60" t="s">
        <v>280</v>
      </c>
      <c r="F86" s="58" t="s">
        <v>61</v>
      </c>
      <c r="G86" s="52" t="s">
        <v>266</v>
      </c>
      <c r="H86" s="62">
        <f t="shared" si="2"/>
        <v>44714</v>
      </c>
      <c r="I86" s="63">
        <v>4</v>
      </c>
      <c r="J86" s="58" t="s">
        <v>63</v>
      </c>
      <c r="K86" s="52" t="s">
        <v>61</v>
      </c>
      <c r="L86" s="70"/>
      <c r="M86" s="70"/>
      <c r="N86" s="70"/>
      <c r="O86" s="70"/>
      <c r="P86" s="58" t="s">
        <v>322</v>
      </c>
    </row>
    <row r="87" spans="1:16" ht="25.5">
      <c r="A87" s="98"/>
      <c r="B87" s="76" t="s">
        <v>281</v>
      </c>
      <c r="C87" s="52" t="s">
        <v>60</v>
      </c>
      <c r="D87" s="55">
        <v>44708</v>
      </c>
      <c r="E87" s="60" t="s">
        <v>282</v>
      </c>
      <c r="F87" s="58" t="s">
        <v>61</v>
      </c>
      <c r="G87" s="52" t="s">
        <v>266</v>
      </c>
      <c r="H87" s="62">
        <f t="shared" si="2"/>
        <v>44714</v>
      </c>
      <c r="I87" s="63">
        <v>4</v>
      </c>
      <c r="J87" s="58" t="s">
        <v>63</v>
      </c>
      <c r="K87" s="52" t="s">
        <v>61</v>
      </c>
      <c r="L87" s="70"/>
      <c r="M87" s="70"/>
      <c r="N87" s="70"/>
      <c r="O87" s="70"/>
      <c r="P87" s="58" t="s">
        <v>322</v>
      </c>
    </row>
    <row r="88" spans="1:16" ht="14.25">
      <c r="A88" s="98"/>
      <c r="B88" s="76" t="s">
        <v>283</v>
      </c>
      <c r="C88" s="52" t="s">
        <v>60</v>
      </c>
      <c r="D88" s="55">
        <v>44708</v>
      </c>
      <c r="E88" s="60" t="s">
        <v>284</v>
      </c>
      <c r="F88" s="58" t="s">
        <v>61</v>
      </c>
      <c r="G88" s="52" t="s">
        <v>265</v>
      </c>
      <c r="H88" s="62">
        <f t="shared" si="2"/>
        <v>44708</v>
      </c>
      <c r="I88" s="63">
        <v>0</v>
      </c>
      <c r="J88" s="58" t="s">
        <v>63</v>
      </c>
      <c r="K88" s="52" t="s">
        <v>61</v>
      </c>
      <c r="L88" s="70"/>
      <c r="M88" s="70"/>
      <c r="N88" s="70"/>
      <c r="O88" s="70"/>
      <c r="P88" s="58" t="s">
        <v>119</v>
      </c>
    </row>
    <row r="89" spans="1:16" ht="14.25">
      <c r="A89" s="98"/>
      <c r="B89" s="76" t="s">
        <v>275</v>
      </c>
      <c r="C89" s="52" t="s">
        <v>60</v>
      </c>
      <c r="D89" s="55">
        <v>44714</v>
      </c>
      <c r="E89" s="60" t="s">
        <v>276</v>
      </c>
      <c r="F89" s="58" t="s">
        <v>61</v>
      </c>
      <c r="G89" s="52" t="s">
        <v>265</v>
      </c>
      <c r="H89" s="62">
        <f t="shared" si="2"/>
        <v>44715</v>
      </c>
      <c r="I89" s="63">
        <v>1</v>
      </c>
      <c r="J89" s="58" t="s">
        <v>63</v>
      </c>
      <c r="K89" s="52" t="s">
        <v>61</v>
      </c>
      <c r="L89" s="70"/>
      <c r="M89" s="70"/>
      <c r="N89" s="70"/>
      <c r="O89" s="70"/>
      <c r="P89" s="58" t="s">
        <v>119</v>
      </c>
    </row>
    <row r="90" spans="1:16" ht="25.5">
      <c r="A90" s="98"/>
      <c r="B90" s="76" t="s">
        <v>272</v>
      </c>
      <c r="C90" s="52" t="s">
        <v>60</v>
      </c>
      <c r="D90" s="55">
        <v>44715</v>
      </c>
      <c r="E90" s="60" t="s">
        <v>273</v>
      </c>
      <c r="F90" s="58" t="s">
        <v>61</v>
      </c>
      <c r="G90" s="52" t="s">
        <v>266</v>
      </c>
      <c r="H90" s="62">
        <f t="shared" si="2"/>
        <v>44729</v>
      </c>
      <c r="I90" s="63">
        <v>10</v>
      </c>
      <c r="J90" s="58" t="s">
        <v>63</v>
      </c>
      <c r="K90" s="52" t="s">
        <v>61</v>
      </c>
      <c r="L90" s="70"/>
      <c r="M90" s="70"/>
      <c r="N90" s="70"/>
      <c r="O90" s="70"/>
      <c r="P90" s="58" t="s">
        <v>322</v>
      </c>
    </row>
    <row r="91" spans="1:16" ht="14.25">
      <c r="A91" s="98"/>
      <c r="B91" s="76" t="s">
        <v>274</v>
      </c>
      <c r="C91" s="52" t="s">
        <v>60</v>
      </c>
      <c r="D91" s="55">
        <v>44715</v>
      </c>
      <c r="E91" s="60" t="s">
        <v>273</v>
      </c>
      <c r="F91" s="58" t="s">
        <v>61</v>
      </c>
      <c r="G91" s="52" t="s">
        <v>265</v>
      </c>
      <c r="H91" s="62">
        <f t="shared" si="2"/>
        <v>44715</v>
      </c>
      <c r="I91" s="63">
        <v>0</v>
      </c>
      <c r="J91" s="58" t="s">
        <v>63</v>
      </c>
      <c r="K91" s="52" t="s">
        <v>61</v>
      </c>
      <c r="L91" s="70"/>
      <c r="M91" s="70"/>
      <c r="N91" s="70"/>
      <c r="O91" s="70"/>
      <c r="P91" s="58" t="s">
        <v>119</v>
      </c>
    </row>
    <row r="92" spans="1:16" ht="14.25">
      <c r="A92" s="98"/>
      <c r="B92" s="76" t="s">
        <v>270</v>
      </c>
      <c r="C92" s="52" t="s">
        <v>60</v>
      </c>
      <c r="D92" s="55">
        <v>44740</v>
      </c>
      <c r="E92" s="60" t="s">
        <v>271</v>
      </c>
      <c r="F92" s="58" t="s">
        <v>61</v>
      </c>
      <c r="G92" s="52" t="s">
        <v>265</v>
      </c>
      <c r="H92" s="62">
        <f t="shared" si="2"/>
        <v>44755</v>
      </c>
      <c r="I92" s="63">
        <v>11</v>
      </c>
      <c r="J92" s="58" t="s">
        <v>63</v>
      </c>
      <c r="K92" s="52" t="s">
        <v>61</v>
      </c>
      <c r="L92" s="70"/>
      <c r="M92" s="70"/>
      <c r="N92" s="70"/>
      <c r="O92" s="70"/>
      <c r="P92" s="58" t="s">
        <v>119</v>
      </c>
    </row>
    <row r="93" spans="1:16" ht="25.5">
      <c r="A93" s="94" t="s">
        <v>321</v>
      </c>
      <c r="B93" s="76" t="s">
        <v>268</v>
      </c>
      <c r="C93" s="52" t="s">
        <v>60</v>
      </c>
      <c r="D93" s="55">
        <v>44749</v>
      </c>
      <c r="E93" s="60" t="s">
        <v>269</v>
      </c>
      <c r="F93" s="58" t="s">
        <v>61</v>
      </c>
      <c r="G93" s="52" t="s">
        <v>265</v>
      </c>
      <c r="H93" s="62">
        <f>WORKDAY(D93,I93)</f>
        <v>44761</v>
      </c>
      <c r="I93" s="63">
        <v>8</v>
      </c>
      <c r="J93" s="58" t="s">
        <v>63</v>
      </c>
      <c r="K93" s="52" t="s">
        <v>61</v>
      </c>
      <c r="L93" s="78" t="s">
        <v>119</v>
      </c>
      <c r="M93" s="78" t="s">
        <v>119</v>
      </c>
      <c r="N93" s="78" t="s">
        <v>119</v>
      </c>
      <c r="O93" s="78" t="s">
        <v>119</v>
      </c>
      <c r="P93" s="58" t="s">
        <v>119</v>
      </c>
    </row>
    <row r="94" spans="1:16" ht="25.5">
      <c r="A94" s="94"/>
      <c r="B94" s="77" t="s">
        <v>360</v>
      </c>
      <c r="C94" s="70" t="s">
        <v>60</v>
      </c>
      <c r="D94" s="55">
        <v>44785</v>
      </c>
      <c r="E94" s="60" t="s">
        <v>361</v>
      </c>
      <c r="F94" s="58" t="s">
        <v>61</v>
      </c>
      <c r="G94" s="70" t="s">
        <v>265</v>
      </c>
      <c r="H94" s="62">
        <f t="shared" si="2"/>
        <v>44797</v>
      </c>
      <c r="I94" s="63">
        <v>8</v>
      </c>
      <c r="J94" s="58" t="s">
        <v>63</v>
      </c>
      <c r="K94" s="70" t="s">
        <v>61</v>
      </c>
      <c r="L94" s="78" t="s">
        <v>119</v>
      </c>
      <c r="M94" s="78" t="s">
        <v>119</v>
      </c>
      <c r="N94" s="78" t="s">
        <v>119</v>
      </c>
      <c r="O94" s="78" t="s">
        <v>119</v>
      </c>
      <c r="P94" s="58" t="s">
        <v>119</v>
      </c>
    </row>
    <row r="95" spans="1:16" ht="25.5">
      <c r="A95" s="94"/>
      <c r="B95" s="77" t="s">
        <v>358</v>
      </c>
      <c r="C95" s="70" t="s">
        <v>60</v>
      </c>
      <c r="D95" s="55">
        <v>44796</v>
      </c>
      <c r="E95" s="60" t="s">
        <v>359</v>
      </c>
      <c r="F95" s="58" t="s">
        <v>61</v>
      </c>
      <c r="G95" s="70" t="s">
        <v>265</v>
      </c>
      <c r="H95" s="62">
        <f t="shared" si="2"/>
        <v>44810</v>
      </c>
      <c r="I95" s="63">
        <v>10</v>
      </c>
      <c r="J95" s="58" t="s">
        <v>63</v>
      </c>
      <c r="K95" s="70" t="s">
        <v>61</v>
      </c>
      <c r="L95" s="78" t="s">
        <v>119</v>
      </c>
      <c r="M95" s="78" t="s">
        <v>119</v>
      </c>
      <c r="N95" s="78" t="s">
        <v>119</v>
      </c>
      <c r="O95" s="78" t="s">
        <v>119</v>
      </c>
      <c r="P95" s="58" t="s">
        <v>119</v>
      </c>
    </row>
    <row r="96" spans="1:16" ht="14.25">
      <c r="A96" s="94"/>
      <c r="B96" s="77" t="s">
        <v>356</v>
      </c>
      <c r="C96" s="70" t="s">
        <v>60</v>
      </c>
      <c r="D96" s="55">
        <v>44803</v>
      </c>
      <c r="E96" s="60" t="s">
        <v>357</v>
      </c>
      <c r="F96" s="58" t="s">
        <v>61</v>
      </c>
      <c r="G96" s="70" t="s">
        <v>265</v>
      </c>
      <c r="H96" s="62">
        <f t="shared" si="2"/>
        <v>44825</v>
      </c>
      <c r="I96" s="63">
        <v>16</v>
      </c>
      <c r="J96" s="58" t="s">
        <v>63</v>
      </c>
      <c r="K96" s="70" t="s">
        <v>61</v>
      </c>
      <c r="L96" s="78" t="s">
        <v>119</v>
      </c>
      <c r="M96" s="78" t="s">
        <v>119</v>
      </c>
      <c r="N96" s="78" t="s">
        <v>119</v>
      </c>
      <c r="O96" s="78" t="s">
        <v>119</v>
      </c>
      <c r="P96" s="58" t="s">
        <v>119</v>
      </c>
    </row>
    <row r="97" spans="1:16" ht="25.5">
      <c r="A97" s="94"/>
      <c r="B97" s="77" t="s">
        <v>354</v>
      </c>
      <c r="C97" s="70" t="s">
        <v>60</v>
      </c>
      <c r="D97" s="55">
        <v>44817</v>
      </c>
      <c r="E97" s="60" t="s">
        <v>355</v>
      </c>
      <c r="F97" s="58" t="s">
        <v>61</v>
      </c>
      <c r="G97" s="83" t="s">
        <v>363</v>
      </c>
      <c r="H97" s="62">
        <f t="shared" si="2"/>
        <v>44817</v>
      </c>
      <c r="I97" s="63">
        <v>0</v>
      </c>
      <c r="J97" s="58" t="s">
        <v>63</v>
      </c>
      <c r="K97" s="70" t="s">
        <v>61</v>
      </c>
      <c r="L97" s="78" t="s">
        <v>119</v>
      </c>
      <c r="M97" s="78" t="s">
        <v>119</v>
      </c>
      <c r="N97" s="78" t="s">
        <v>119</v>
      </c>
      <c r="O97" s="78" t="s">
        <v>119</v>
      </c>
      <c r="P97" s="58" t="s">
        <v>119</v>
      </c>
    </row>
    <row r="98" spans="1:16" ht="14.25">
      <c r="A98" s="94"/>
      <c r="B98" s="77" t="s">
        <v>352</v>
      </c>
      <c r="C98" s="70" t="s">
        <v>60</v>
      </c>
      <c r="D98" s="55">
        <v>44832</v>
      </c>
      <c r="E98" s="60" t="s">
        <v>353</v>
      </c>
      <c r="F98" s="58" t="s">
        <v>61</v>
      </c>
      <c r="G98" s="70" t="s">
        <v>265</v>
      </c>
      <c r="H98" s="62">
        <f t="shared" si="2"/>
        <v>44832</v>
      </c>
      <c r="I98" s="63">
        <v>0</v>
      </c>
      <c r="J98" s="58" t="s">
        <v>63</v>
      </c>
      <c r="K98" s="70" t="s">
        <v>61</v>
      </c>
      <c r="L98" s="78" t="s">
        <v>119</v>
      </c>
      <c r="M98" s="78" t="s">
        <v>119</v>
      </c>
      <c r="N98" s="78" t="s">
        <v>119</v>
      </c>
      <c r="O98" s="78" t="s">
        <v>119</v>
      </c>
      <c r="P98" s="58" t="s">
        <v>119</v>
      </c>
    </row>
    <row r="99" spans="1:16" ht="14.25">
      <c r="A99" s="94" t="s">
        <v>324</v>
      </c>
      <c r="B99" s="77" t="s">
        <v>350</v>
      </c>
      <c r="C99" s="70" t="s">
        <v>60</v>
      </c>
      <c r="D99" s="55">
        <v>44860</v>
      </c>
      <c r="E99" s="60" t="s">
        <v>351</v>
      </c>
      <c r="F99" s="58" t="s">
        <v>61</v>
      </c>
      <c r="G99" s="70" t="s">
        <v>265</v>
      </c>
      <c r="H99" s="62">
        <f t="shared" si="2"/>
        <v>44876</v>
      </c>
      <c r="I99" s="63">
        <v>12</v>
      </c>
      <c r="J99" s="58" t="s">
        <v>63</v>
      </c>
      <c r="K99" s="70" t="s">
        <v>61</v>
      </c>
      <c r="L99" s="78" t="s">
        <v>119</v>
      </c>
      <c r="M99" s="78" t="s">
        <v>119</v>
      </c>
      <c r="N99" s="78" t="s">
        <v>119</v>
      </c>
      <c r="O99" s="78" t="s">
        <v>119</v>
      </c>
      <c r="P99" s="58" t="s">
        <v>119</v>
      </c>
    </row>
    <row r="100" spans="1:16" ht="14.25">
      <c r="A100" s="94"/>
      <c r="B100" s="77" t="s">
        <v>345</v>
      </c>
      <c r="C100" s="70" t="s">
        <v>60</v>
      </c>
      <c r="D100" s="55">
        <v>44870</v>
      </c>
      <c r="E100" s="60" t="s">
        <v>346</v>
      </c>
      <c r="F100" s="58" t="s">
        <v>61</v>
      </c>
      <c r="G100" s="70" t="s">
        <v>265</v>
      </c>
      <c r="H100" s="62">
        <f t="shared" si="2"/>
        <v>44902</v>
      </c>
      <c r="I100" s="63">
        <v>23</v>
      </c>
      <c r="J100" s="58" t="s">
        <v>63</v>
      </c>
      <c r="K100" s="70" t="s">
        <v>61</v>
      </c>
      <c r="L100" s="78" t="s">
        <v>119</v>
      </c>
      <c r="M100" s="78" t="s">
        <v>119</v>
      </c>
      <c r="N100" s="78" t="s">
        <v>119</v>
      </c>
      <c r="O100" s="78" t="s">
        <v>119</v>
      </c>
      <c r="P100" s="58" t="s">
        <v>119</v>
      </c>
    </row>
    <row r="101" spans="1:16" ht="25.5">
      <c r="A101" s="94"/>
      <c r="B101" s="77" t="s">
        <v>347</v>
      </c>
      <c r="C101" s="70" t="s">
        <v>60</v>
      </c>
      <c r="D101" s="55">
        <v>44870</v>
      </c>
      <c r="E101" s="60" t="s">
        <v>348</v>
      </c>
      <c r="F101" s="58" t="s">
        <v>61</v>
      </c>
      <c r="G101" s="70" t="s">
        <v>349</v>
      </c>
      <c r="H101" s="62">
        <f t="shared" si="2"/>
        <v>44872</v>
      </c>
      <c r="I101" s="63">
        <v>1</v>
      </c>
      <c r="J101" s="58" t="s">
        <v>63</v>
      </c>
      <c r="K101" s="70" t="s">
        <v>61</v>
      </c>
      <c r="L101" s="78" t="s">
        <v>119</v>
      </c>
      <c r="M101" s="78" t="s">
        <v>119</v>
      </c>
      <c r="N101" s="78" t="s">
        <v>119</v>
      </c>
      <c r="O101" s="78" t="s">
        <v>119</v>
      </c>
      <c r="P101" s="58" t="s">
        <v>119</v>
      </c>
    </row>
    <row r="102" spans="1:16" ht="25.5">
      <c r="A102" s="94"/>
      <c r="B102" s="77" t="s">
        <v>343</v>
      </c>
      <c r="C102" s="70" t="s">
        <v>60</v>
      </c>
      <c r="D102" s="55">
        <v>44883</v>
      </c>
      <c r="E102" s="60" t="s">
        <v>344</v>
      </c>
      <c r="F102" s="58" t="s">
        <v>61</v>
      </c>
      <c r="G102" s="83" t="s">
        <v>363</v>
      </c>
      <c r="H102" s="62">
        <f t="shared" si="2"/>
        <v>44895</v>
      </c>
      <c r="I102" s="63">
        <v>8</v>
      </c>
      <c r="J102" s="58" t="s">
        <v>63</v>
      </c>
      <c r="K102" s="70" t="s">
        <v>61</v>
      </c>
      <c r="L102" s="78" t="s">
        <v>119</v>
      </c>
      <c r="M102" s="78" t="s">
        <v>119</v>
      </c>
      <c r="N102" s="78" t="s">
        <v>119</v>
      </c>
      <c r="O102" s="78" t="s">
        <v>119</v>
      </c>
      <c r="P102" s="58" t="s">
        <v>119</v>
      </c>
    </row>
    <row r="103" spans="1:16" ht="25.5">
      <c r="A103" s="94"/>
      <c r="B103" s="77" t="s">
        <v>341</v>
      </c>
      <c r="C103" s="70" t="s">
        <v>60</v>
      </c>
      <c r="D103" s="55">
        <v>44899</v>
      </c>
      <c r="E103" s="60" t="s">
        <v>342</v>
      </c>
      <c r="F103" s="58" t="s">
        <v>61</v>
      </c>
      <c r="G103" s="70" t="s">
        <v>265</v>
      </c>
      <c r="H103" s="62">
        <f t="shared" si="2"/>
        <v>44901</v>
      </c>
      <c r="I103" s="63">
        <v>2</v>
      </c>
      <c r="J103" s="58" t="s">
        <v>63</v>
      </c>
      <c r="K103" s="70" t="s">
        <v>61</v>
      </c>
      <c r="L103" s="78" t="s">
        <v>119</v>
      </c>
      <c r="M103" s="78" t="s">
        <v>119</v>
      </c>
      <c r="N103" s="78" t="s">
        <v>119</v>
      </c>
      <c r="O103" s="78" t="s">
        <v>119</v>
      </c>
      <c r="P103" s="58" t="s">
        <v>119</v>
      </c>
    </row>
    <row r="104" spans="1:16" ht="14.25">
      <c r="A104" s="95"/>
      <c r="B104" s="80" t="s">
        <v>339</v>
      </c>
      <c r="C104" s="70" t="s">
        <v>60</v>
      </c>
      <c r="D104" s="55">
        <v>44925</v>
      </c>
      <c r="E104" s="60" t="s">
        <v>340</v>
      </c>
      <c r="F104" s="58" t="s">
        <v>61</v>
      </c>
      <c r="G104" s="71" t="s">
        <v>265</v>
      </c>
      <c r="H104" s="62">
        <f t="shared" si="2"/>
        <v>44930</v>
      </c>
      <c r="I104" s="63">
        <v>3</v>
      </c>
      <c r="J104" s="58" t="s">
        <v>63</v>
      </c>
      <c r="K104" s="70" t="s">
        <v>61</v>
      </c>
      <c r="L104" s="78" t="s">
        <v>119</v>
      </c>
      <c r="M104" s="78" t="s">
        <v>119</v>
      </c>
      <c r="N104" s="78" t="s">
        <v>119</v>
      </c>
      <c r="O104" s="78" t="s">
        <v>119</v>
      </c>
      <c r="P104" s="58" t="s">
        <v>119</v>
      </c>
    </row>
    <row r="105" spans="1:16" ht="15.75" customHeight="1">
      <c r="A105" s="81" t="s">
        <v>362</v>
      </c>
      <c r="B105" s="82" t="s">
        <v>337</v>
      </c>
      <c r="C105" s="79" t="s">
        <v>60</v>
      </c>
      <c r="D105" s="55">
        <v>44937</v>
      </c>
      <c r="E105" s="60" t="s">
        <v>338</v>
      </c>
      <c r="F105" s="58" t="s">
        <v>61</v>
      </c>
      <c r="G105" s="71" t="s">
        <v>265</v>
      </c>
      <c r="H105" s="62">
        <f t="shared" si="2"/>
        <v>44942</v>
      </c>
      <c r="I105" s="63">
        <v>3</v>
      </c>
      <c r="J105" s="58" t="s">
        <v>63</v>
      </c>
      <c r="K105" s="71" t="s">
        <v>61</v>
      </c>
      <c r="L105" s="78" t="s">
        <v>119</v>
      </c>
      <c r="M105" s="78" t="s">
        <v>119</v>
      </c>
      <c r="N105" s="78" t="s">
        <v>119</v>
      </c>
      <c r="O105" s="78" t="s">
        <v>119</v>
      </c>
      <c r="P105" s="58" t="s">
        <v>119</v>
      </c>
    </row>
    <row r="106" spans="1:16" ht="15.75" customHeight="1">
      <c r="A106" s="74"/>
      <c r="B106" s="74"/>
    </row>
    <row r="107" spans="1:16" ht="15.75" customHeight="1">
      <c r="A107" s="74"/>
      <c r="B107" s="74"/>
    </row>
    <row r="108" spans="1:16" ht="15.75" customHeight="1">
      <c r="A108" s="74"/>
      <c r="B108" s="74"/>
    </row>
    <row r="109" spans="1:16" ht="15.75" customHeight="1">
      <c r="A109" s="74"/>
      <c r="B109" s="74"/>
    </row>
    <row r="110" spans="1:16" ht="15.75" customHeight="1">
      <c r="A110" s="74"/>
      <c r="B110" s="74"/>
    </row>
    <row r="111" spans="1:16" ht="15.75" customHeight="1">
      <c r="A111" s="49"/>
    </row>
    <row r="112" spans="1:16" ht="15.75" customHeight="1">
      <c r="A112" s="49"/>
    </row>
    <row r="113" spans="1:1" ht="15.75" customHeight="1">
      <c r="A113" s="49"/>
    </row>
    <row r="114" spans="1:1" ht="15.75" customHeight="1">
      <c r="A114" s="49"/>
    </row>
    <row r="115" spans="1:1" ht="15.75" customHeight="1">
      <c r="A115" s="49"/>
    </row>
    <row r="116" spans="1:1" ht="15.75" customHeight="1">
      <c r="A116" s="49"/>
    </row>
  </sheetData>
  <mergeCells count="19">
    <mergeCell ref="A32:A35"/>
    <mergeCell ref="A36:A39"/>
    <mergeCell ref="A40:A44"/>
    <mergeCell ref="L1:O1"/>
    <mergeCell ref="A93:A98"/>
    <mergeCell ref="A99:A104"/>
    <mergeCell ref="A45:A47"/>
    <mergeCell ref="A48:A51"/>
    <mergeCell ref="A13:A15"/>
    <mergeCell ref="A18:A21"/>
    <mergeCell ref="A22:A24"/>
    <mergeCell ref="A25:A27"/>
    <mergeCell ref="A6:A8"/>
    <mergeCell ref="A9:A12"/>
    <mergeCell ref="A68:A76"/>
    <mergeCell ref="A77:A92"/>
    <mergeCell ref="A52:A54"/>
    <mergeCell ref="A56:A67"/>
    <mergeCell ref="A28:A31"/>
  </mergeCells>
  <conditionalFormatting sqref="H3:H105">
    <cfRule type="containsText" dxfId="0" priority="5" operator="containsText" text="Ongoing">
      <formula>NOT(ISERROR(SEARCH("Ongoing",H3)))</formula>
    </cfRule>
  </conditionalFormatting>
  <dataValidations count="2">
    <dataValidation type="list" allowBlank="1" sqref="C18:C47">
      <formula1>"eFOI,STANDARD"</formula1>
    </dataValidation>
    <dataValidation type="list" allowBlank="1" sqref="G54:G55 G42:G43">
      <formula1>"Proactively disclosed,Successful,Partially Successful,Info under Exceptions List,Info not maintained,Invalid request,Closed,Pending,Accepted,Awaiting Clarification,Processing"</formula1>
    </dataValidation>
  </dataValidations>
  <hyperlinks>
    <hyperlink ref="E56" r:id="rId1" display="https://www.foi.gov.ph/requests/aglzfmVmb2ktcGhyHgsSB0NvbnRlbnQiEU1JQUEtMDk4NzE3NDA3NTkwDA"/>
    <hyperlink ref="E57" r:id="rId2" display="https://www.foi.gov.ph/requests/aglzfmVmb2ktcGhyHgsSB0NvbnRlbnQiEU1JQUEtMTg2NTkyOTU5NTEyDA"/>
    <hyperlink ref="E58" r:id="rId3" display="https://www.foi.gov.ph/requests/aglzfmVmb2ktcGhyHgsSB0NvbnRlbnQiEU1JQUEtMzk5MTYwMTM0NTQ0DA"/>
    <hyperlink ref="E60" r:id="rId4" display="https://www.foi.gov.ph/requests/aglzfmVmb2ktcGhyHgsSB0NvbnRlbnQiEU1JQUEtMjQ4NzE2NzY0MzY2DA"/>
    <hyperlink ref="E59" r:id="rId5" display="https://www.foi.gov.ph/requests/aglzfmVmb2ktcGhyHgsSB0NvbnRlbnQiEU1JQUEtOTkzNjk1MjM5Mzk3DA"/>
    <hyperlink ref="E61" r:id="rId6" display="https://www.foi.gov.ph/requests/aglzfmVmb2ktcGhyHgsSB0NvbnRlbnQiEU1JQUEtODA3NjAwMzIwNTk5DA"/>
    <hyperlink ref="E63" r:id="rId7" display="https://www.foi.gov.ph/requests/aglzfmVmb2ktcGhyHgsSB0NvbnRlbnQiEU1JQUEtNjY3MDYxNTE4MTE4DA"/>
    <hyperlink ref="E62" r:id="rId8" display="https://www.foi.gov.ph/requests/aglzfmVmb2ktcGhyHgsSB0NvbnRlbnQiEU1JQUEtNzY3MzcyNjAxMDYzDA"/>
    <hyperlink ref="E64" r:id="rId9" display="https://www.foi.gov.ph/requests/aglzfmVmb2ktcGhyHgsSB0NvbnRlbnQiEU1JQUEtNTU1NjYxMTY5ODgzDA"/>
    <hyperlink ref="E65" r:id="rId10" display="https://www.foi.gov.ph/requests/aglzfmVmb2ktcGhyHgsSB0NvbnRlbnQiEU1JQUEtNTU2MDc1OTI0OTk4DA"/>
    <hyperlink ref="E66" r:id="rId11" display="https://www.foi.gov.ph/requests/aglzfmVmb2ktcGhyHgsSB0NvbnRlbnQiEU1JQUEtMzk0NDgzMTg3NTM1DA"/>
    <hyperlink ref="E67" r:id="rId12" display="https://www.foi.gov.ph/requests/aglzfmVmb2ktcGhyHgsSB0NvbnRlbnQiEU1JQUEtNDY1Mzk2ODg5MDAyDA"/>
    <hyperlink ref="E93" r:id="rId13" display="https://www.foi.gov.ph/requests/aglzfmVmb2ktcGhyHgsSB0NvbnRlbnQiEU1JQUEtMzEyMjM0MDU4MjkzDA"/>
    <hyperlink ref="E92" r:id="rId14" display="https://www.foi.gov.ph/requests/aglzfmVmb2ktcGhyHgsSB0NvbnRlbnQiEU1JQUEtNzM2MDc0NjM5MDQ2DA"/>
    <hyperlink ref="E90" r:id="rId15" display="https://www.foi.gov.ph/requests/aglzfmVmb2ktcGhyHgsSB0NvbnRlbnQiEU1JQUEtMDc5Mzg4NDAxMzU3DA"/>
    <hyperlink ref="E91" r:id="rId16" display="https://www.foi.gov.ph/requests/aglzfmVmb2ktcGhyHgsSB0NvbnRlbnQiEU1JQUEtOTMzNTAyNDMxMTM2DA"/>
    <hyperlink ref="E89" r:id="rId17" display="https://www.foi.gov.ph/requests/aglzfmVmb2ktcGhyHgsSB0NvbnRlbnQiEU1JQUEtMTQ5MjA4NjI3NzQ5DA"/>
    <hyperlink ref="E85" r:id="rId18" display="https://www.foi.gov.ph/requests/aglzfmVmb2ktcGhyHgsSB0NvbnRlbnQiEU1JQUEtOTc0MjQ4Nzc3Mjc5DA"/>
    <hyperlink ref="E86" r:id="rId19" display="https://www.foi.gov.ph/requests/aglzfmVmb2ktcGhyHgsSB0NvbnRlbnQiEU1JQUEtMzg0MjI1MTQ1ODIxDA"/>
    <hyperlink ref="E87" r:id="rId20" display="https://www.foi.gov.ph/requests/aglzfmVmb2ktcGhyHgsSB0NvbnRlbnQiEU1JQUEtNjAwNDM2ODA1OTIyDA"/>
    <hyperlink ref="E88" r:id="rId21" display="https://www.foi.gov.ph/requests/aglzfmVmb2ktcGhyHgsSB0NvbnRlbnQiEU1JQUEtMzA3NTM0NjE5NjA4DA"/>
    <hyperlink ref="E84" r:id="rId22" display="https://www.foi.gov.ph/requests/aglzfmVmb2ktcGhyHgsSB0NvbnRlbnQiEU1JQUEtNDk2NDkzMzY1MzE2DA"/>
    <hyperlink ref="E83" r:id="rId23" display="https://www.foi.gov.ph/requests/aglzfmVmb2ktcGhyHgsSB0NvbnRlbnQiEU1JQUEtNDAzNzk5NzcxNDMyDA"/>
    <hyperlink ref="E82" r:id="rId24" display="https://www.foi.gov.ph/requests/aglzfmVmb2ktcGhyHgsSB0NvbnRlbnQiEU1JQUEtNjg0ODczODQ0ODcyDA"/>
    <hyperlink ref="E81" r:id="rId25" display="https://www.foi.gov.ph/requests/aglzfmVmb2ktcGhyHgsSB0NvbnRlbnQiEU1JQUEtNDE2NTkxNTEyMTg0DA"/>
    <hyperlink ref="E80" r:id="rId26" display="https://www.foi.gov.ph/requests/aglzfmVmb2ktcGhyHgsSB0NvbnRlbnQiEU1JQUEtNzk2ODYyNDQyMzY5DA"/>
    <hyperlink ref="E79" r:id="rId27" display="https://www.foi.gov.ph/requests/aglzfmVmb2ktcGhyHgsSB0NvbnRlbnQiEU1JQUEtODM5MDM0MTI1NDI2DA"/>
    <hyperlink ref="E78" r:id="rId28" display="https://www.foi.gov.ph/requests/aglzfmVmb2ktcGhyHgsSB0NvbnRlbnQiEU1JQUEtMTgxMTU4MjcxNjc4DA"/>
    <hyperlink ref="E77" r:id="rId29" display="https://www.foi.gov.ph/requests/aglzfmVmb2ktcGhyHgsSB0NvbnRlbnQiEU1JQUEtODk0OTQ3NzE2ODY0DA"/>
    <hyperlink ref="E75" r:id="rId30" display="https://www.foi.gov.ph/requests/aglzfmVmb2ktcGhyHgsSB0NvbnRlbnQiEU1JQUEtMjMxMTQwMTY4Mjc3DA"/>
    <hyperlink ref="E76" r:id="rId31" display="https://www.foi.gov.ph/requests/aglzfmVmb2ktcGhyHgsSB0NvbnRlbnQiEU1JQUEtNDAyNjQ1MjI1Mzk0DA"/>
    <hyperlink ref="E74" r:id="rId32" display="https://www.foi.gov.ph/requests/aglzfmVmb2ktcGhyHgsSB0NvbnRlbnQiEU1JQUEtNTM5OTA3NjQxNDU2DA"/>
    <hyperlink ref="E73" r:id="rId33" display="https://www.foi.gov.ph/requests/aglzfmVmb2ktcGhyHgsSB0NvbnRlbnQiEU1JQUEtMTEwNTA2NzQ3MzI4DA"/>
    <hyperlink ref="E72" r:id="rId34" display="https://www.foi.gov.ph/requests/aglzfmVmb2ktcGhyHgsSB0NvbnRlbnQiEU1JQUEtODEzMTMxMTM4NDQzDA"/>
    <hyperlink ref="E71" r:id="rId35" display="https://www.foi.gov.ph/requests/aglzfmVmb2ktcGhyHgsSB0NvbnRlbnQiEU1JQUEtNTg2NDQ2NjE3MjkzDA"/>
    <hyperlink ref="E70" r:id="rId36" display="https://www.foi.gov.ph/requests/aglzfmVmb2ktcGhyHgsSB0NvbnRlbnQiEU1JQUEtOTE2NTQ3ODI5MjA1DA"/>
    <hyperlink ref="E104" r:id="rId37" display="https://www.foi.gov.ph/requests/aglzfmVmb2ktcGhyHgsSB0NvbnRlbnQiEU1JQUEtNDk5NDYxOTM4ODA3DA"/>
    <hyperlink ref="E103" r:id="rId38" display="https://www.foi.gov.ph/requests/aglzfmVmb2ktcGhyHgsSB0NvbnRlbnQiEU1JQUEtNzMxNjcyMTc0NTg0DA"/>
    <hyperlink ref="E102" r:id="rId39" display="https://www.foi.gov.ph/requests/aglzfmVmb2ktcGhyHgsSB0NvbnRlbnQiEU1JQUEtMDkyNTU2NjYyNjc0DA"/>
    <hyperlink ref="E100" r:id="rId40" display="https://www.foi.gov.ph/requests/aglzfmVmb2ktcGhyHgsSB0NvbnRlbnQiEU1JQUEtNDE5NDk3NjMxNjQ3DA"/>
    <hyperlink ref="E101" r:id="rId41" display="https://www.foi.gov.ph/requests/aglzfmVmb2ktcGhyHgsSB0NvbnRlbnQiEU1JQUEtNjk4Nzg1MzI2MDI1DA"/>
    <hyperlink ref="E99" r:id="rId42" display="https://www.foi.gov.ph/requests/aglzfmVmb2ktcGhyHgsSB0NvbnRlbnQiEU1JQUEtMDA4Njk5NjM1MTAxDA"/>
    <hyperlink ref="E98" r:id="rId43" display="https://www.foi.gov.ph/requests/aglzfmVmb2ktcGhyHgsSB0NvbnRlbnQiEU1JQUEtOTIxOTk1MDAwNTIyDA"/>
    <hyperlink ref="E97" r:id="rId44" display="https://www.foi.gov.ph/requests/aglzfmVmb2ktcGhyHgsSB0NvbnRlbnQiEU1JQUEtNzk2OTMyNDIxMDU0DA"/>
    <hyperlink ref="E96" r:id="rId45" display="https://www.foi.gov.ph/requests/aglzfmVmb2ktcGhyHgsSB0NvbnRlbnQiEU1JQUEtNjQwMjY4OTMwNDA5DA"/>
    <hyperlink ref="E95" r:id="rId46" display="https://www.foi.gov.ph/requests/aglzfmVmb2ktcGhyHgsSB0NvbnRlbnQiEU1JQUEtMTU1MjU0MTA0NzAwDA"/>
    <hyperlink ref="E94" r:id="rId47" display="https://www.foi.gov.ph/requests/aglzfmVmb2ktcGhyHgsSB0NvbnRlbnQiEU1JQUEtMTcwNDQ3MzEwNzQzDA"/>
    <hyperlink ref="E105" r:id="rId48" display="https://www.foi.gov.ph/requests/aglzfmVmb2ktcGhyHgsSB0NvbnRlbnQiEU1JQUEtNzgzMjU5ODU0NzUxDA"/>
  </hyperlinks>
  <printOptions horizontalCentered="1" gridLines="1"/>
  <pageMargins left="0.2" right="0.2" top="0.25" bottom="0.25" header="0" footer="0"/>
  <pageSetup paperSize="14" scale="64" fitToHeight="0" pageOrder="overThenDown" orientation="landscape" cellComments="atEnd" r:id="rId4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7"/>
  <sheetViews>
    <sheetView tabSelected="1" view="pageBreakPreview" topLeftCell="E1" zoomScale="85" zoomScaleNormal="25" zoomScaleSheetLayoutView="85" zoomScalePageLayoutView="40" workbookViewId="0">
      <selection activeCell="H24" activeCellId="1" sqref="U16 H24"/>
    </sheetView>
  </sheetViews>
  <sheetFormatPr defaultRowHeight="15.75" customHeight="1"/>
  <cols>
    <col min="1" max="1" width="15.5703125" style="19" customWidth="1"/>
    <col min="2" max="2" width="15.140625" style="19" customWidth="1"/>
    <col min="3" max="3" width="9.85546875" style="19" customWidth="1"/>
    <col min="4" max="4" width="10.42578125" style="19" customWidth="1"/>
    <col min="5" max="5" width="12.140625" style="19" customWidth="1"/>
    <col min="6" max="6" width="15.42578125" style="19" customWidth="1"/>
    <col min="7" max="7" width="3.28515625" style="19" customWidth="1"/>
    <col min="8" max="18" width="10" style="19" customWidth="1"/>
    <col min="19" max="19" width="10" style="85" customWidth="1"/>
    <col min="20" max="20" width="4.42578125" style="19" customWidth="1"/>
    <col min="21" max="21" width="13.5703125" style="19" customWidth="1"/>
    <col min="22" max="23" width="10.42578125" style="19" customWidth="1"/>
    <col min="24" max="24" width="12.42578125" style="19" customWidth="1"/>
    <col min="25" max="25" width="12.140625" style="19" customWidth="1"/>
    <col min="26" max="26" width="4.42578125" style="19" customWidth="1"/>
    <col min="27" max="27" width="14.42578125" style="19" customWidth="1"/>
    <col min="28" max="16384" width="9.140625" style="19"/>
  </cols>
  <sheetData>
    <row r="1" spans="1:26" ht="15" customHeight="1">
      <c r="A1" s="101" t="s">
        <v>69</v>
      </c>
      <c r="B1" s="101" t="s">
        <v>70</v>
      </c>
      <c r="C1" s="101" t="s">
        <v>71</v>
      </c>
      <c r="D1" s="101" t="s">
        <v>72</v>
      </c>
      <c r="E1" s="101" t="s">
        <v>73</v>
      </c>
      <c r="F1" s="101" t="s">
        <v>29</v>
      </c>
      <c r="G1" s="18"/>
      <c r="H1" s="111" t="s">
        <v>74</v>
      </c>
      <c r="I1" s="113" t="s">
        <v>75</v>
      </c>
      <c r="J1" s="112"/>
      <c r="K1" s="112"/>
      <c r="L1" s="112"/>
      <c r="M1" s="112"/>
      <c r="N1" s="112"/>
      <c r="O1" s="112"/>
      <c r="P1" s="112"/>
      <c r="Q1" s="111" t="s">
        <v>76</v>
      </c>
      <c r="R1" s="111" t="s">
        <v>77</v>
      </c>
      <c r="S1" s="99" t="s">
        <v>364</v>
      </c>
      <c r="T1" s="18"/>
      <c r="U1" s="108" t="s">
        <v>78</v>
      </c>
      <c r="V1" s="108" t="s">
        <v>79</v>
      </c>
      <c r="W1" s="109"/>
      <c r="X1" s="109"/>
      <c r="Y1" s="109"/>
      <c r="Z1" s="18"/>
    </row>
    <row r="2" spans="1:26" ht="46.5" customHeight="1">
      <c r="A2" s="101"/>
      <c r="B2" s="109"/>
      <c r="C2" s="109"/>
      <c r="D2" s="109"/>
      <c r="E2" s="109"/>
      <c r="F2" s="109"/>
      <c r="G2" s="18"/>
      <c r="H2" s="112"/>
      <c r="I2" s="89" t="s">
        <v>66</v>
      </c>
      <c r="J2" s="89" t="s">
        <v>80</v>
      </c>
      <c r="K2" s="89" t="s">
        <v>68</v>
      </c>
      <c r="L2" s="90" t="s">
        <v>81</v>
      </c>
      <c r="M2" s="91" t="s">
        <v>82</v>
      </c>
      <c r="N2" s="91" t="s">
        <v>83</v>
      </c>
      <c r="O2" s="91" t="s">
        <v>84</v>
      </c>
      <c r="P2" s="91" t="s">
        <v>62</v>
      </c>
      <c r="Q2" s="112"/>
      <c r="R2" s="112"/>
      <c r="S2" s="100"/>
      <c r="T2" s="18"/>
      <c r="U2" s="109"/>
      <c r="V2" s="20" t="s">
        <v>85</v>
      </c>
      <c r="W2" s="20" t="s">
        <v>86</v>
      </c>
      <c r="X2" s="20" t="s">
        <v>87</v>
      </c>
      <c r="Y2" s="20" t="s">
        <v>88</v>
      </c>
      <c r="Z2" s="18"/>
    </row>
    <row r="3" spans="1:26" ht="21" customHeight="1">
      <c r="A3" s="21" t="s">
        <v>89</v>
      </c>
      <c r="B3" s="21" t="s">
        <v>90</v>
      </c>
      <c r="C3" s="21" t="s">
        <v>91</v>
      </c>
      <c r="D3" s="21" t="s">
        <v>92</v>
      </c>
      <c r="E3" s="21" t="s">
        <v>39</v>
      </c>
      <c r="F3" s="21" t="s">
        <v>93</v>
      </c>
      <c r="G3" s="18"/>
      <c r="H3" s="21" t="s">
        <v>94</v>
      </c>
      <c r="I3" s="21" t="s">
        <v>95</v>
      </c>
      <c r="J3" s="21" t="s">
        <v>96</v>
      </c>
      <c r="K3" s="21" t="s">
        <v>97</v>
      </c>
      <c r="L3" s="21" t="s">
        <v>98</v>
      </c>
      <c r="M3" s="21" t="s">
        <v>99</v>
      </c>
      <c r="N3" s="21" t="s">
        <v>100</v>
      </c>
      <c r="O3" s="21" t="s">
        <v>101</v>
      </c>
      <c r="P3" s="21" t="s">
        <v>102</v>
      </c>
      <c r="Q3" s="21" t="s">
        <v>103</v>
      </c>
      <c r="R3" s="21" t="s">
        <v>260</v>
      </c>
      <c r="S3" s="87" t="s">
        <v>365</v>
      </c>
      <c r="T3" s="18"/>
      <c r="U3" s="21" t="s">
        <v>104</v>
      </c>
      <c r="V3" s="21" t="s">
        <v>105</v>
      </c>
      <c r="W3" s="21" t="s">
        <v>106</v>
      </c>
      <c r="X3" s="21" t="s">
        <v>107</v>
      </c>
      <c r="Y3" s="21" t="s">
        <v>108</v>
      </c>
      <c r="Z3" s="18"/>
    </row>
    <row r="4" spans="1:26" s="24" customFormat="1" ht="28.5">
      <c r="A4" s="36" t="s">
        <v>256</v>
      </c>
      <c r="B4" s="37" t="s">
        <v>256</v>
      </c>
      <c r="C4" s="37" t="s">
        <v>109</v>
      </c>
      <c r="D4" s="37" t="s">
        <v>257</v>
      </c>
      <c r="E4" s="37" t="s">
        <v>44</v>
      </c>
      <c r="F4" s="22" t="s">
        <v>60</v>
      </c>
      <c r="G4" s="110"/>
      <c r="H4" s="22">
        <v>1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1</v>
      </c>
      <c r="Q4" s="22">
        <v>1011</v>
      </c>
      <c r="R4" s="23">
        <f>Q4/H4</f>
        <v>1011</v>
      </c>
      <c r="S4" s="88">
        <v>0</v>
      </c>
      <c r="T4" s="110"/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8"/>
    </row>
    <row r="5" spans="1:26" s="24" customFormat="1" ht="28.5">
      <c r="A5" s="38" t="s">
        <v>256</v>
      </c>
      <c r="B5" s="39" t="s">
        <v>256</v>
      </c>
      <c r="C5" s="39" t="s">
        <v>109</v>
      </c>
      <c r="D5" s="39" t="s">
        <v>257</v>
      </c>
      <c r="E5" s="39" t="s">
        <v>45</v>
      </c>
      <c r="F5" s="25" t="s">
        <v>60</v>
      </c>
      <c r="G5" s="109"/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6">
        <v>0</v>
      </c>
      <c r="S5" s="51">
        <v>0</v>
      </c>
      <c r="T5" s="114"/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18"/>
    </row>
    <row r="6" spans="1:26" s="24" customFormat="1" ht="28.5">
      <c r="A6" s="38" t="s">
        <v>256</v>
      </c>
      <c r="B6" s="39" t="s">
        <v>256</v>
      </c>
      <c r="C6" s="39" t="s">
        <v>109</v>
      </c>
      <c r="D6" s="39" t="s">
        <v>257</v>
      </c>
      <c r="E6" s="39" t="s">
        <v>46</v>
      </c>
      <c r="F6" s="25" t="s">
        <v>60</v>
      </c>
      <c r="G6" s="110"/>
      <c r="H6" s="25">
        <v>1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1</v>
      </c>
      <c r="Q6" s="25">
        <v>906</v>
      </c>
      <c r="R6" s="26">
        <f>Q6/H6</f>
        <v>906</v>
      </c>
      <c r="S6" s="51">
        <v>0</v>
      </c>
      <c r="T6" s="110"/>
      <c r="U6" s="25">
        <v>1</v>
      </c>
      <c r="V6" s="25">
        <v>0</v>
      </c>
      <c r="W6" s="25">
        <v>0</v>
      </c>
      <c r="X6" s="25">
        <v>1</v>
      </c>
      <c r="Y6" s="25">
        <v>0</v>
      </c>
      <c r="Z6" s="18"/>
    </row>
    <row r="7" spans="1:26" s="24" customFormat="1" ht="28.5">
      <c r="A7" s="40" t="s">
        <v>256</v>
      </c>
      <c r="B7" s="41" t="s">
        <v>256</v>
      </c>
      <c r="C7" s="41" t="s">
        <v>109</v>
      </c>
      <c r="D7" s="41" t="s">
        <v>257</v>
      </c>
      <c r="E7" s="41" t="s">
        <v>47</v>
      </c>
      <c r="F7" s="28" t="s">
        <v>60</v>
      </c>
      <c r="G7" s="109"/>
      <c r="H7" s="27">
        <v>3</v>
      </c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8">
        <v>0</v>
      </c>
      <c r="O7" s="27">
        <v>0</v>
      </c>
      <c r="P7" s="27">
        <v>3</v>
      </c>
      <c r="Q7" s="28">
        <v>844</v>
      </c>
      <c r="R7" s="29">
        <f>Q7/H7</f>
        <v>281.33333333333331</v>
      </c>
      <c r="S7" s="51">
        <v>0</v>
      </c>
      <c r="T7" s="114"/>
      <c r="U7" s="28">
        <v>3</v>
      </c>
      <c r="V7" s="28">
        <v>0</v>
      </c>
      <c r="W7" s="28">
        <v>0</v>
      </c>
      <c r="X7" s="28">
        <v>3</v>
      </c>
      <c r="Y7" s="28">
        <v>0</v>
      </c>
      <c r="Z7" s="18"/>
    </row>
    <row r="8" spans="1:26" s="30" customFormat="1" ht="28.5">
      <c r="A8" s="36" t="s">
        <v>256</v>
      </c>
      <c r="B8" s="37" t="s">
        <v>256</v>
      </c>
      <c r="C8" s="37" t="s">
        <v>109</v>
      </c>
      <c r="D8" s="37" t="s">
        <v>257</v>
      </c>
      <c r="E8" s="37" t="s">
        <v>48</v>
      </c>
      <c r="F8" s="22" t="s">
        <v>60</v>
      </c>
      <c r="G8" s="110"/>
      <c r="H8" s="22">
        <v>4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4</v>
      </c>
      <c r="Q8" s="22">
        <v>3018</v>
      </c>
      <c r="R8" s="23">
        <f>Q8/H8</f>
        <v>754.5</v>
      </c>
      <c r="S8" s="88">
        <v>0</v>
      </c>
      <c r="T8" s="110"/>
      <c r="U8" s="22">
        <v>4</v>
      </c>
      <c r="V8" s="22">
        <v>0</v>
      </c>
      <c r="W8" s="22">
        <v>0</v>
      </c>
      <c r="X8" s="22">
        <v>4</v>
      </c>
      <c r="Y8" s="22">
        <v>0</v>
      </c>
      <c r="Z8" s="18"/>
    </row>
    <row r="9" spans="1:26" s="30" customFormat="1" ht="28.5">
      <c r="A9" s="38" t="s">
        <v>256</v>
      </c>
      <c r="B9" s="39" t="s">
        <v>256</v>
      </c>
      <c r="C9" s="39" t="s">
        <v>109</v>
      </c>
      <c r="D9" s="39" t="s">
        <v>257</v>
      </c>
      <c r="E9" s="39" t="s">
        <v>49</v>
      </c>
      <c r="F9" s="25" t="s">
        <v>60</v>
      </c>
      <c r="G9" s="109"/>
      <c r="H9" s="25">
        <v>3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3</v>
      </c>
      <c r="Q9" s="25">
        <v>2052</v>
      </c>
      <c r="R9" s="26">
        <f>Q9/H9</f>
        <v>684</v>
      </c>
      <c r="S9" s="51">
        <v>0</v>
      </c>
      <c r="T9" s="114"/>
      <c r="U9" s="25">
        <v>3</v>
      </c>
      <c r="V9" s="25">
        <v>0</v>
      </c>
      <c r="W9" s="25">
        <v>0</v>
      </c>
      <c r="X9" s="25">
        <v>3</v>
      </c>
      <c r="Y9" s="25">
        <v>0</v>
      </c>
      <c r="Z9" s="18"/>
    </row>
    <row r="10" spans="1:26" s="30" customFormat="1" ht="28.5">
      <c r="A10" s="38" t="s">
        <v>256</v>
      </c>
      <c r="B10" s="39" t="s">
        <v>256</v>
      </c>
      <c r="C10" s="39" t="s">
        <v>109</v>
      </c>
      <c r="D10" s="39" t="s">
        <v>257</v>
      </c>
      <c r="E10" s="39" t="s">
        <v>50</v>
      </c>
      <c r="F10" s="25" t="s">
        <v>60</v>
      </c>
      <c r="G10" s="110"/>
      <c r="H10" s="25">
        <v>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</v>
      </c>
      <c r="Q10" s="25">
        <v>619</v>
      </c>
      <c r="R10" s="26">
        <f>Q10/H10</f>
        <v>619</v>
      </c>
      <c r="S10" s="51">
        <v>0</v>
      </c>
      <c r="T10" s="110"/>
      <c r="U10" s="25">
        <v>1</v>
      </c>
      <c r="V10" s="25">
        <v>0</v>
      </c>
      <c r="W10" s="25">
        <v>0</v>
      </c>
      <c r="X10" s="25">
        <v>1</v>
      </c>
      <c r="Y10" s="25">
        <v>0</v>
      </c>
      <c r="Z10" s="18"/>
    </row>
    <row r="11" spans="1:26" s="30" customFormat="1" ht="28.5">
      <c r="A11" s="40" t="s">
        <v>256</v>
      </c>
      <c r="B11" s="41" t="s">
        <v>256</v>
      </c>
      <c r="C11" s="41" t="s">
        <v>109</v>
      </c>
      <c r="D11" s="41" t="s">
        <v>257</v>
      </c>
      <c r="E11" s="41" t="s">
        <v>51</v>
      </c>
      <c r="F11" s="28" t="s">
        <v>60</v>
      </c>
      <c r="G11" s="109"/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8">
        <v>0</v>
      </c>
      <c r="N11" s="28">
        <v>0</v>
      </c>
      <c r="O11" s="27">
        <v>0</v>
      </c>
      <c r="P11" s="27">
        <v>0</v>
      </c>
      <c r="Q11" s="27">
        <v>0</v>
      </c>
      <c r="R11" s="29">
        <v>0</v>
      </c>
      <c r="S11" s="51">
        <v>0</v>
      </c>
      <c r="T11" s="114"/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18"/>
    </row>
    <row r="12" spans="1:26" s="31" customFormat="1" ht="28.5">
      <c r="A12" s="36" t="s">
        <v>256</v>
      </c>
      <c r="B12" s="37" t="s">
        <v>256</v>
      </c>
      <c r="C12" s="37" t="s">
        <v>109</v>
      </c>
      <c r="D12" s="37" t="s">
        <v>257</v>
      </c>
      <c r="E12" s="37" t="s">
        <v>52</v>
      </c>
      <c r="F12" s="22" t="s">
        <v>60</v>
      </c>
      <c r="G12" s="110"/>
      <c r="H12" s="22">
        <v>4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4</v>
      </c>
      <c r="Q12" s="22">
        <v>2036</v>
      </c>
      <c r="R12" s="23">
        <f t="shared" ref="R12:R19" si="0">Q12/H12</f>
        <v>509</v>
      </c>
      <c r="S12" s="88">
        <v>0</v>
      </c>
      <c r="T12" s="110"/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8"/>
    </row>
    <row r="13" spans="1:26" s="31" customFormat="1" ht="28.5">
      <c r="A13" s="38" t="s">
        <v>256</v>
      </c>
      <c r="B13" s="39" t="s">
        <v>256</v>
      </c>
      <c r="C13" s="39" t="s">
        <v>109</v>
      </c>
      <c r="D13" s="39" t="s">
        <v>257</v>
      </c>
      <c r="E13" s="39" t="s">
        <v>53</v>
      </c>
      <c r="F13" s="25" t="s">
        <v>60</v>
      </c>
      <c r="G13" s="109"/>
      <c r="H13" s="25">
        <v>3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3</v>
      </c>
      <c r="Q13" s="25">
        <v>1352</v>
      </c>
      <c r="R13" s="26">
        <f t="shared" si="0"/>
        <v>450.66666666666669</v>
      </c>
      <c r="S13" s="51">
        <v>0</v>
      </c>
      <c r="T13" s="114"/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18"/>
    </row>
    <row r="14" spans="1:26" s="31" customFormat="1" ht="28.5">
      <c r="A14" s="38" t="s">
        <v>256</v>
      </c>
      <c r="B14" s="39" t="s">
        <v>256</v>
      </c>
      <c r="C14" s="39" t="s">
        <v>109</v>
      </c>
      <c r="D14" s="39" t="s">
        <v>257</v>
      </c>
      <c r="E14" s="39" t="s">
        <v>54</v>
      </c>
      <c r="F14" s="25" t="s">
        <v>60</v>
      </c>
      <c r="G14" s="110"/>
      <c r="H14" s="25">
        <v>3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3</v>
      </c>
      <c r="Q14" s="25">
        <v>1124</v>
      </c>
      <c r="R14" s="26">
        <f t="shared" si="0"/>
        <v>374.66666666666669</v>
      </c>
      <c r="S14" s="51">
        <v>0</v>
      </c>
      <c r="T14" s="110"/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18"/>
    </row>
    <row r="15" spans="1:26" s="31" customFormat="1" ht="28.5">
      <c r="A15" s="38" t="s">
        <v>256</v>
      </c>
      <c r="B15" s="39" t="s">
        <v>256</v>
      </c>
      <c r="C15" s="39" t="s">
        <v>109</v>
      </c>
      <c r="D15" s="39" t="s">
        <v>257</v>
      </c>
      <c r="E15" s="39" t="s">
        <v>55</v>
      </c>
      <c r="F15" s="25" t="s">
        <v>60</v>
      </c>
      <c r="G15" s="109"/>
      <c r="H15" s="25">
        <v>4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4</v>
      </c>
      <c r="Q15" s="25">
        <v>1285</v>
      </c>
      <c r="R15" s="26">
        <f t="shared" si="0"/>
        <v>321.25</v>
      </c>
      <c r="S15" s="51">
        <v>0</v>
      </c>
      <c r="T15" s="114"/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18"/>
    </row>
    <row r="16" spans="1:26" s="32" customFormat="1" ht="28.5">
      <c r="A16" s="36" t="s">
        <v>256</v>
      </c>
      <c r="B16" s="37" t="s">
        <v>256</v>
      </c>
      <c r="C16" s="37" t="s">
        <v>109</v>
      </c>
      <c r="D16" s="37" t="s">
        <v>257</v>
      </c>
      <c r="E16" s="37" t="s">
        <v>56</v>
      </c>
      <c r="F16" s="22" t="s">
        <v>60</v>
      </c>
      <c r="G16" s="102"/>
      <c r="H16" s="22">
        <v>3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2</v>
      </c>
      <c r="Q16" s="22">
        <v>275</v>
      </c>
      <c r="R16" s="23">
        <f t="shared" si="0"/>
        <v>91.666666666666671</v>
      </c>
      <c r="S16" s="88">
        <v>0</v>
      </c>
      <c r="T16" s="102"/>
      <c r="U16" s="22">
        <v>3</v>
      </c>
      <c r="V16" s="22">
        <v>0</v>
      </c>
      <c r="W16" s="22">
        <v>0</v>
      </c>
      <c r="X16" s="22">
        <v>3</v>
      </c>
      <c r="Y16" s="22">
        <v>0</v>
      </c>
      <c r="Z16" s="18"/>
    </row>
    <row r="17" spans="1:26" s="32" customFormat="1" ht="28.5">
      <c r="A17" s="38" t="s">
        <v>256</v>
      </c>
      <c r="B17" s="39" t="s">
        <v>256</v>
      </c>
      <c r="C17" s="39" t="s">
        <v>109</v>
      </c>
      <c r="D17" s="39" t="s">
        <v>257</v>
      </c>
      <c r="E17" s="39" t="s">
        <v>57</v>
      </c>
      <c r="F17" s="25" t="s">
        <v>60</v>
      </c>
      <c r="G17" s="103"/>
      <c r="H17" s="25">
        <v>4</v>
      </c>
      <c r="I17" s="25">
        <v>1</v>
      </c>
      <c r="J17" s="25">
        <v>0</v>
      </c>
      <c r="K17" s="25">
        <v>0</v>
      </c>
      <c r="L17" s="25">
        <v>0</v>
      </c>
      <c r="M17" s="25">
        <v>1</v>
      </c>
      <c r="N17" s="25">
        <v>1</v>
      </c>
      <c r="O17" s="25">
        <v>0</v>
      </c>
      <c r="P17" s="25">
        <v>1</v>
      </c>
      <c r="Q17" s="33">
        <v>746</v>
      </c>
      <c r="R17" s="26">
        <f t="shared" si="0"/>
        <v>186.5</v>
      </c>
      <c r="S17" s="51">
        <v>0</v>
      </c>
      <c r="T17" s="104"/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18"/>
    </row>
    <row r="18" spans="1:26" s="32" customFormat="1" ht="28.5">
      <c r="A18" s="38" t="s">
        <v>256</v>
      </c>
      <c r="B18" s="39" t="s">
        <v>256</v>
      </c>
      <c r="C18" s="39" t="s">
        <v>109</v>
      </c>
      <c r="D18" s="39" t="s">
        <v>257</v>
      </c>
      <c r="E18" s="39" t="s">
        <v>58</v>
      </c>
      <c r="F18" s="25" t="s">
        <v>60</v>
      </c>
      <c r="G18" s="105"/>
      <c r="H18" s="25">
        <v>3</v>
      </c>
      <c r="I18" s="25">
        <v>2</v>
      </c>
      <c r="J18" s="25">
        <v>0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f>125+121+122</f>
        <v>368</v>
      </c>
      <c r="R18" s="26">
        <f t="shared" si="0"/>
        <v>122.66666666666667</v>
      </c>
      <c r="S18" s="51">
        <v>0</v>
      </c>
      <c r="T18" s="105"/>
      <c r="U18" s="25">
        <v>2</v>
      </c>
      <c r="V18" s="25">
        <v>0</v>
      </c>
      <c r="W18" s="25">
        <v>0</v>
      </c>
      <c r="X18" s="25">
        <v>2</v>
      </c>
      <c r="Y18" s="25">
        <v>0</v>
      </c>
      <c r="Z18" s="18"/>
    </row>
    <row r="19" spans="1:26" s="34" customFormat="1" ht="28.5">
      <c r="A19" s="40" t="s">
        <v>256</v>
      </c>
      <c r="B19" s="41" t="s">
        <v>256</v>
      </c>
      <c r="C19" s="41" t="s">
        <v>109</v>
      </c>
      <c r="D19" s="41" t="s">
        <v>257</v>
      </c>
      <c r="E19" s="41" t="s">
        <v>59</v>
      </c>
      <c r="F19" s="28" t="s">
        <v>60</v>
      </c>
      <c r="G19" s="106"/>
      <c r="H19" s="28">
        <v>1</v>
      </c>
      <c r="I19" s="28">
        <v>1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80</v>
      </c>
      <c r="R19" s="29">
        <f t="shared" si="0"/>
        <v>80</v>
      </c>
      <c r="S19" s="51">
        <v>0</v>
      </c>
      <c r="T19" s="107"/>
      <c r="U19" s="28">
        <v>2</v>
      </c>
      <c r="V19" s="28">
        <v>0</v>
      </c>
      <c r="W19" s="28">
        <v>0</v>
      </c>
      <c r="X19" s="28">
        <v>2</v>
      </c>
      <c r="Y19" s="28">
        <v>0</v>
      </c>
      <c r="Z19" s="18"/>
    </row>
    <row r="20" spans="1:26" s="35" customFormat="1" ht="28.5">
      <c r="A20" s="36" t="s">
        <v>256</v>
      </c>
      <c r="B20" s="37" t="s">
        <v>256</v>
      </c>
      <c r="C20" s="37" t="s">
        <v>109</v>
      </c>
      <c r="D20" s="37" t="s">
        <v>257</v>
      </c>
      <c r="E20" s="37" t="s">
        <v>211</v>
      </c>
      <c r="F20" s="22" t="s">
        <v>60</v>
      </c>
      <c r="G20" s="102"/>
      <c r="H20" s="22">
        <v>3</v>
      </c>
      <c r="I20" s="22">
        <v>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10</v>
      </c>
      <c r="R20" s="23">
        <f t="shared" ref="R20:R23" si="1">Q20/H20</f>
        <v>3.3333333333333335</v>
      </c>
      <c r="S20" s="88">
        <v>0</v>
      </c>
      <c r="T20" s="102"/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8"/>
    </row>
    <row r="21" spans="1:26" s="35" customFormat="1" ht="28.5">
      <c r="A21" s="38" t="s">
        <v>256</v>
      </c>
      <c r="B21" s="39" t="s">
        <v>256</v>
      </c>
      <c r="C21" s="39" t="s">
        <v>109</v>
      </c>
      <c r="D21" s="39" t="s">
        <v>257</v>
      </c>
      <c r="E21" s="39" t="s">
        <v>221</v>
      </c>
      <c r="F21" s="25" t="s">
        <v>60</v>
      </c>
      <c r="G21" s="103"/>
      <c r="H21" s="25">
        <v>3</v>
      </c>
      <c r="I21" s="25">
        <v>1</v>
      </c>
      <c r="J21" s="25">
        <v>0</v>
      </c>
      <c r="K21" s="25">
        <v>0</v>
      </c>
      <c r="L21" s="25">
        <v>0</v>
      </c>
      <c r="M21" s="25">
        <v>0</v>
      </c>
      <c r="N21" s="25">
        <v>1</v>
      </c>
      <c r="O21" s="25">
        <v>0</v>
      </c>
      <c r="P21" s="25">
        <v>1</v>
      </c>
      <c r="Q21" s="25">
        <v>5</v>
      </c>
      <c r="R21" s="26">
        <f t="shared" si="1"/>
        <v>1.6666666666666667</v>
      </c>
      <c r="S21" s="51">
        <v>0</v>
      </c>
      <c r="T21" s="104"/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18"/>
    </row>
    <row r="22" spans="1:26" s="35" customFormat="1" ht="28.5">
      <c r="A22" s="38" t="s">
        <v>256</v>
      </c>
      <c r="B22" s="39" t="s">
        <v>256</v>
      </c>
      <c r="C22" s="39" t="s">
        <v>109</v>
      </c>
      <c r="D22" s="39" t="s">
        <v>257</v>
      </c>
      <c r="E22" s="39" t="s">
        <v>228</v>
      </c>
      <c r="F22" s="25" t="s">
        <v>60</v>
      </c>
      <c r="G22" s="105"/>
      <c r="H22" s="25">
        <v>2</v>
      </c>
      <c r="I22" s="25">
        <v>0</v>
      </c>
      <c r="J22" s="25">
        <v>0</v>
      </c>
      <c r="K22" s="25">
        <v>0</v>
      </c>
      <c r="L22" s="25">
        <v>2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  <c r="S22" s="51">
        <v>0</v>
      </c>
      <c r="T22" s="105"/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18"/>
    </row>
    <row r="23" spans="1:26" s="35" customFormat="1" ht="28.5">
      <c r="A23" s="40" t="s">
        <v>256</v>
      </c>
      <c r="B23" s="41" t="s">
        <v>256</v>
      </c>
      <c r="C23" s="41" t="s">
        <v>109</v>
      </c>
      <c r="D23" s="41" t="s">
        <v>257</v>
      </c>
      <c r="E23" s="41" t="s">
        <v>231</v>
      </c>
      <c r="F23" s="28" t="s">
        <v>60</v>
      </c>
      <c r="G23" s="106"/>
      <c r="H23" s="28">
        <v>12</v>
      </c>
      <c r="I23" s="28">
        <v>7</v>
      </c>
      <c r="J23" s="28">
        <v>0</v>
      </c>
      <c r="K23" s="28">
        <v>2</v>
      </c>
      <c r="L23" s="28">
        <v>1</v>
      </c>
      <c r="M23" s="28">
        <v>0</v>
      </c>
      <c r="N23" s="28">
        <v>2</v>
      </c>
      <c r="O23" s="28">
        <v>0</v>
      </c>
      <c r="P23" s="28">
        <v>0</v>
      </c>
      <c r="Q23" s="28">
        <v>92</v>
      </c>
      <c r="R23" s="29">
        <f t="shared" si="1"/>
        <v>7.666666666666667</v>
      </c>
      <c r="S23" s="51">
        <v>0</v>
      </c>
      <c r="T23" s="107"/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18"/>
    </row>
    <row r="24" spans="1:26" ht="28.5">
      <c r="A24" s="36" t="s">
        <v>256</v>
      </c>
      <c r="B24" s="37" t="s">
        <v>256</v>
      </c>
      <c r="C24" s="37" t="s">
        <v>109</v>
      </c>
      <c r="D24" s="37" t="s">
        <v>257</v>
      </c>
      <c r="E24" s="39" t="s">
        <v>264</v>
      </c>
      <c r="F24" s="22" t="s">
        <v>60</v>
      </c>
      <c r="G24" s="102"/>
      <c r="H24" s="22">
        <v>7</v>
      </c>
      <c r="I24" s="22">
        <v>3</v>
      </c>
      <c r="J24" s="22">
        <v>0</v>
      </c>
      <c r="K24" s="22">
        <v>0</v>
      </c>
      <c r="L24" s="22">
        <v>3</v>
      </c>
      <c r="M24" s="22">
        <v>0</v>
      </c>
      <c r="N24" s="22">
        <v>0</v>
      </c>
      <c r="O24" s="22">
        <v>1</v>
      </c>
      <c r="P24" s="22">
        <v>0</v>
      </c>
      <c r="Q24" s="51">
        <f>SUMIF('MIAA  FOI Registry'!H68:H76,"&lt;&gt;Ongoing",'MIAA  FOI Registry'!I68:I76)</f>
        <v>50</v>
      </c>
      <c r="R24" s="23">
        <f t="shared" ref="R24" si="2">Q24/H24</f>
        <v>7.1428571428571432</v>
      </c>
      <c r="S24" s="88">
        <v>0</v>
      </c>
      <c r="T24" s="102"/>
      <c r="U24" s="22">
        <v>2</v>
      </c>
      <c r="V24" s="22">
        <v>0</v>
      </c>
      <c r="W24" s="22">
        <v>0</v>
      </c>
      <c r="X24" s="22">
        <v>2</v>
      </c>
      <c r="Y24" s="22">
        <v>0</v>
      </c>
      <c r="Z24" s="48"/>
    </row>
    <row r="25" spans="1:26" ht="28.5">
      <c r="A25" s="38" t="s">
        <v>256</v>
      </c>
      <c r="B25" s="39" t="s">
        <v>256</v>
      </c>
      <c r="C25" s="39" t="s">
        <v>109</v>
      </c>
      <c r="D25" s="39" t="s">
        <v>257</v>
      </c>
      <c r="E25" s="39" t="s">
        <v>320</v>
      </c>
      <c r="F25" s="25" t="s">
        <v>60</v>
      </c>
      <c r="G25" s="103"/>
      <c r="H25" s="25">
        <v>16</v>
      </c>
      <c r="I25" s="25">
        <v>9</v>
      </c>
      <c r="J25" s="25">
        <v>0</v>
      </c>
      <c r="K25" s="25">
        <v>0</v>
      </c>
      <c r="L25" s="25">
        <v>1</v>
      </c>
      <c r="M25" s="25">
        <v>3</v>
      </c>
      <c r="N25" s="25">
        <v>3</v>
      </c>
      <c r="O25" s="25">
        <v>0</v>
      </c>
      <c r="P25" s="25">
        <v>1</v>
      </c>
      <c r="Q25" s="51">
        <f>SUMIF('MIAA  FOI Registry'!H77:H92,"&lt;&gt;Ongoing",'MIAA  FOI Registry'!I77:I92)</f>
        <v>58</v>
      </c>
      <c r="R25" s="26">
        <f>Q25/H25</f>
        <v>3.625</v>
      </c>
      <c r="S25" s="51">
        <v>0</v>
      </c>
      <c r="T25" s="104"/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48"/>
    </row>
    <row r="26" spans="1:26" ht="28.5">
      <c r="A26" s="38" t="s">
        <v>256</v>
      </c>
      <c r="B26" s="39" t="s">
        <v>256</v>
      </c>
      <c r="C26" s="39" t="s">
        <v>109</v>
      </c>
      <c r="D26" s="39" t="s">
        <v>257</v>
      </c>
      <c r="E26" s="39" t="s">
        <v>321</v>
      </c>
      <c r="F26" s="25" t="s">
        <v>60</v>
      </c>
      <c r="G26" s="105"/>
      <c r="H26" s="25">
        <v>6</v>
      </c>
      <c r="I26" s="25">
        <v>5</v>
      </c>
      <c r="J26" s="25">
        <v>0</v>
      </c>
      <c r="K26" s="25">
        <v>0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51">
        <f>SUMIF('MIAA  FOI Registry'!I93:I99,"&lt;&gt;Ongoing",'MIAA  FOI Registry'!I93:I99)</f>
        <v>54</v>
      </c>
      <c r="R26" s="26">
        <f>Q26/H26</f>
        <v>9</v>
      </c>
      <c r="S26" s="51">
        <v>0</v>
      </c>
      <c r="T26" s="105"/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48"/>
    </row>
    <row r="27" spans="1:26" ht="28.5">
      <c r="A27" s="40" t="s">
        <v>256</v>
      </c>
      <c r="B27" s="41" t="s">
        <v>256</v>
      </c>
      <c r="C27" s="41" t="s">
        <v>109</v>
      </c>
      <c r="D27" s="41" t="s">
        <v>257</v>
      </c>
      <c r="E27" s="41" t="s">
        <v>324</v>
      </c>
      <c r="F27" s="28" t="s">
        <v>60</v>
      </c>
      <c r="G27" s="106"/>
      <c r="H27" s="28">
        <v>6</v>
      </c>
      <c r="I27" s="28">
        <v>4</v>
      </c>
      <c r="J27" s="28">
        <v>0</v>
      </c>
      <c r="K27" s="28">
        <v>1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51">
        <f>SUMIF('MIAA  FOI Registry'!I99:I104,"&lt;&gt;Ongoing",'MIAA  FOI Registry'!I94:I100)</f>
        <v>46</v>
      </c>
      <c r="R27" s="26">
        <f>Q27/H27</f>
        <v>7.666666666666667</v>
      </c>
      <c r="S27" s="51">
        <v>0</v>
      </c>
      <c r="T27" s="107"/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48"/>
    </row>
  </sheetData>
  <mergeCells count="37">
    <mergeCell ref="T20:T21"/>
    <mergeCell ref="T22:T23"/>
    <mergeCell ref="T10:T11"/>
    <mergeCell ref="T12:T13"/>
    <mergeCell ref="T14:T15"/>
    <mergeCell ref="T16:T17"/>
    <mergeCell ref="T18:T19"/>
    <mergeCell ref="E1:E2"/>
    <mergeCell ref="F1:F2"/>
    <mergeCell ref="H1:H2"/>
    <mergeCell ref="I1:P1"/>
    <mergeCell ref="Q1:Q2"/>
    <mergeCell ref="V1:Y1"/>
    <mergeCell ref="U1:U2"/>
    <mergeCell ref="G4:G5"/>
    <mergeCell ref="G6:G7"/>
    <mergeCell ref="G8:G9"/>
    <mergeCell ref="R1:R2"/>
    <mergeCell ref="T4:T5"/>
    <mergeCell ref="T6:T7"/>
    <mergeCell ref="T8:T9"/>
    <mergeCell ref="S1:S2"/>
    <mergeCell ref="A1:A2"/>
    <mergeCell ref="G24:G25"/>
    <mergeCell ref="T24:T25"/>
    <mergeCell ref="G26:G27"/>
    <mergeCell ref="T26:T27"/>
    <mergeCell ref="G10:G11"/>
    <mergeCell ref="G12:G13"/>
    <mergeCell ref="G14:G15"/>
    <mergeCell ref="G16:G17"/>
    <mergeCell ref="G18:G19"/>
    <mergeCell ref="G20:G21"/>
    <mergeCell ref="G22:G23"/>
    <mergeCell ref="B1:B2"/>
    <mergeCell ref="C1:C2"/>
    <mergeCell ref="D1:D2"/>
  </mergeCells>
  <dataValidations count="3">
    <dataValidation type="list" allowBlank="1" sqref="F4:F27">
      <formula1>"eFOI,STANDARD"</formula1>
    </dataValidation>
    <dataValidation type="list" allowBlank="1" sqref="D4:D27">
      <formula1>"NGA,GOCC,SUC,LWD,LGU"</formula1>
    </dataValidation>
    <dataValidation type="list" allowBlank="1" sqref="E4:E27">
      <formula1>"2016-Q4,2017-Q1,2017-Q2,2017-Q3,2017-Q4,2018-Q1"</formula1>
    </dataValidation>
  </dataValidations>
  <printOptions horizontalCentered="1" gridLines="1"/>
  <pageMargins left="0.2" right="0.2" top="0.25" bottom="0.5" header="0" footer="0"/>
  <pageSetup paperSize="14" scale="6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MIAA FOI Inventory</vt:lpstr>
      <vt:lpstr>MIAA  FOI Registry</vt:lpstr>
      <vt:lpstr>MIAA FOI Summary</vt:lpstr>
      <vt:lpstr>'MIAA  FOI Registry'!Print_Area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</dc:creator>
  <cp:lastModifiedBy>Legal</cp:lastModifiedBy>
  <cp:lastPrinted>2023-01-23T03:05:43Z</cp:lastPrinted>
  <dcterms:created xsi:type="dcterms:W3CDTF">2022-01-19T00:26:40Z</dcterms:created>
  <dcterms:modified xsi:type="dcterms:W3CDTF">2023-01-30T07:12:18Z</dcterms:modified>
</cp:coreProperties>
</file>